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 1\Documents\"/>
    </mc:Choice>
  </mc:AlternateContent>
  <xr:revisionPtr revIDLastSave="0" documentId="8_{E5E6AA6E-1DEE-4DC7-BA5D-13A1F932AA8E}" xr6:coauthVersionLast="47" xr6:coauthVersionMax="47" xr10:uidLastSave="{00000000-0000-0000-0000-000000000000}"/>
  <bookViews>
    <workbookView xWindow="-120" yWindow="-120" windowWidth="29040" windowHeight="15840" xr2:uid="{BBFE9579-5EE2-4F9A-AE43-5F0DE9FE30EB}"/>
  </bookViews>
  <sheets>
    <sheet name="Fondo Operativo" sheetId="1" r:id="rId1"/>
  </sheets>
  <definedNames>
    <definedName name="_xlnm.Print_Area" localSheetId="0">'Fondo Operativo'!$A$1:$J$2540</definedName>
    <definedName name="_xlnm.Print_Titles" localSheetId="0">'Fondo Operativo'!$1:$13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5" i="1"/>
  <c r="I15" i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F16" i="1"/>
  <c r="H16" i="1" s="1"/>
  <c r="H17" i="1"/>
  <c r="H18" i="1"/>
  <c r="H19" i="1"/>
  <c r="F20" i="1"/>
  <c r="H20" i="1" s="1"/>
  <c r="H21" i="1"/>
  <c r="H22" i="1"/>
  <c r="F23" i="1"/>
  <c r="H23" i="1"/>
  <c r="H24" i="1"/>
  <c r="H25" i="1"/>
  <c r="H26" i="1"/>
  <c r="F27" i="1"/>
  <c r="H27" i="1"/>
  <c r="H28" i="1"/>
  <c r="H29" i="1"/>
  <c r="H30" i="1"/>
  <c r="H31" i="1"/>
  <c r="F32" i="1"/>
  <c r="H32" i="1" s="1"/>
  <c r="F33" i="1"/>
  <c r="H33" i="1" s="1"/>
  <c r="F34" i="1"/>
  <c r="H34" i="1" s="1"/>
  <c r="F35" i="1"/>
  <c r="H35" i="1" s="1"/>
  <c r="H36" i="1"/>
  <c r="H37" i="1"/>
  <c r="F38" i="1"/>
  <c r="H38" i="1"/>
  <c r="F39" i="1"/>
  <c r="H39" i="1"/>
  <c r="H40" i="1"/>
  <c r="H41" i="1"/>
  <c r="H42" i="1"/>
  <c r="H43" i="1"/>
  <c r="F44" i="1"/>
  <c r="H44" i="1" s="1"/>
  <c r="H45" i="1"/>
  <c r="F46" i="1"/>
  <c r="H46" i="1" s="1"/>
  <c r="F47" i="1"/>
  <c r="H47" i="1" s="1"/>
  <c r="H48" i="1"/>
  <c r="H49" i="1"/>
  <c r="H50" i="1"/>
  <c r="H51" i="1"/>
  <c r="F52" i="1"/>
  <c r="H52" i="1"/>
  <c r="F53" i="1"/>
  <c r="H53" i="1"/>
  <c r="F54" i="1"/>
  <c r="H54" i="1"/>
  <c r="H55" i="1"/>
  <c r="H56" i="1"/>
  <c r="H57" i="1"/>
  <c r="F58" i="1"/>
  <c r="H58" i="1"/>
  <c r="F59" i="1"/>
  <c r="H59" i="1"/>
  <c r="F60" i="1"/>
  <c r="H60" i="1"/>
  <c r="H61" i="1"/>
  <c r="H62" i="1"/>
  <c r="H63" i="1"/>
  <c r="F64" i="1"/>
  <c r="H64" i="1"/>
  <c r="H65" i="1"/>
  <c r="F66" i="1"/>
  <c r="H66" i="1" s="1"/>
  <c r="H67" i="1"/>
  <c r="F68" i="1"/>
  <c r="H68" i="1"/>
  <c r="H69" i="1"/>
  <c r="H70" i="1"/>
  <c r="H71" i="1"/>
  <c r="F72" i="1"/>
  <c r="H72" i="1"/>
  <c r="F73" i="1"/>
  <c r="H73" i="1" s="1"/>
  <c r="H74" i="1"/>
  <c r="H75" i="1"/>
  <c r="H76" i="1"/>
  <c r="F77" i="1"/>
  <c r="H77" i="1"/>
  <c r="H78" i="1"/>
  <c r="H79" i="1"/>
  <c r="H80" i="1"/>
  <c r="H81" i="1"/>
  <c r="F82" i="1"/>
  <c r="H82" i="1"/>
  <c r="F83" i="1"/>
  <c r="H83" i="1"/>
  <c r="F84" i="1"/>
  <c r="H84" i="1"/>
  <c r="F85" i="1"/>
  <c r="H85" i="1"/>
  <c r="H86" i="1"/>
  <c r="F87" i="1"/>
  <c r="H87" i="1" s="1"/>
  <c r="H88" i="1"/>
  <c r="H89" i="1"/>
  <c r="H90" i="1"/>
  <c r="H91" i="1"/>
  <c r="F92" i="1"/>
  <c r="H92" i="1" s="1"/>
  <c r="F93" i="1"/>
  <c r="H93" i="1" s="1"/>
  <c r="F94" i="1"/>
  <c r="H94" i="1"/>
  <c r="F95" i="1"/>
  <c r="H95" i="1"/>
  <c r="H96" i="1"/>
  <c r="H97" i="1"/>
  <c r="H98" i="1"/>
  <c r="H99" i="1"/>
  <c r="H100" i="1"/>
  <c r="H101" i="1"/>
  <c r="F102" i="1"/>
  <c r="H102" i="1"/>
  <c r="F103" i="1"/>
  <c r="H103" i="1"/>
  <c r="F104" i="1"/>
  <c r="H104" i="1"/>
  <c r="F105" i="1"/>
  <c r="H105" i="1" s="1"/>
  <c r="H106" i="1"/>
  <c r="F107" i="1"/>
  <c r="H107" i="1"/>
  <c r="H108" i="1"/>
  <c r="H109" i="1"/>
  <c r="H110" i="1"/>
  <c r="H111" i="1"/>
  <c r="H112" i="1"/>
  <c r="H113" i="1"/>
  <c r="F114" i="1"/>
  <c r="H114" i="1"/>
  <c r="F115" i="1"/>
  <c r="H115" i="1"/>
  <c r="F116" i="1"/>
  <c r="H116" i="1"/>
  <c r="H117" i="1"/>
  <c r="H118" i="1"/>
  <c r="H119" i="1"/>
  <c r="H120" i="1"/>
  <c r="F121" i="1"/>
  <c r="H121" i="1" s="1"/>
  <c r="F122" i="1"/>
  <c r="H122" i="1"/>
  <c r="H123" i="1"/>
  <c r="F124" i="1"/>
  <c r="H124" i="1" s="1"/>
  <c r="F125" i="1"/>
  <c r="H125" i="1" s="1"/>
  <c r="F126" i="1"/>
  <c r="H126" i="1"/>
  <c r="H127" i="1"/>
  <c r="H128" i="1"/>
  <c r="F129" i="1"/>
  <c r="H129" i="1" s="1"/>
  <c r="F130" i="1"/>
  <c r="H130" i="1" s="1"/>
  <c r="H131" i="1"/>
  <c r="H132" i="1"/>
  <c r="H133" i="1"/>
  <c r="H134" i="1"/>
  <c r="F135" i="1"/>
  <c r="F136" i="1"/>
  <c r="H136" i="1"/>
  <c r="F137" i="1"/>
  <c r="H137" i="1"/>
  <c r="H138" i="1"/>
  <c r="H139" i="1"/>
  <c r="H140" i="1"/>
  <c r="H141" i="1"/>
  <c r="F142" i="1"/>
  <c r="H142" i="1"/>
  <c r="F143" i="1"/>
  <c r="H143" i="1" s="1"/>
  <c r="H144" i="1"/>
  <c r="F145" i="1"/>
  <c r="H145" i="1"/>
  <c r="H146" i="1"/>
  <c r="F147" i="1"/>
  <c r="H147" i="1"/>
  <c r="F148" i="1"/>
  <c r="H148" i="1"/>
  <c r="F149" i="1"/>
  <c r="H149" i="1"/>
  <c r="F150" i="1"/>
  <c r="H150" i="1"/>
  <c r="F151" i="1"/>
  <c r="H151" i="1"/>
  <c r="F152" i="1"/>
  <c r="F153" i="1"/>
  <c r="H153" i="1" s="1"/>
  <c r="F154" i="1"/>
  <c r="H154" i="1" s="1"/>
  <c r="H155" i="1"/>
  <c r="H156" i="1"/>
  <c r="H157" i="1"/>
  <c r="F158" i="1"/>
  <c r="H158" i="1"/>
  <c r="F159" i="1"/>
  <c r="H159" i="1" s="1"/>
  <c r="H160" i="1"/>
  <c r="F161" i="1"/>
  <c r="H161" i="1" s="1"/>
  <c r="H162" i="1"/>
  <c r="F163" i="1"/>
  <c r="H163" i="1" s="1"/>
  <c r="F164" i="1"/>
  <c r="H164" i="1"/>
  <c r="F165" i="1"/>
  <c r="H165" i="1" s="1"/>
  <c r="H166" i="1"/>
  <c r="F167" i="1"/>
  <c r="H167" i="1" s="1"/>
  <c r="F168" i="1"/>
  <c r="H168" i="1" s="1"/>
  <c r="F169" i="1"/>
  <c r="H169" i="1"/>
  <c r="F170" i="1"/>
  <c r="F171" i="1"/>
  <c r="H171" i="1" s="1"/>
  <c r="F172" i="1"/>
  <c r="H172" i="1" s="1"/>
  <c r="H173" i="1"/>
  <c r="H174" i="1"/>
  <c r="F175" i="1"/>
  <c r="H175" i="1" s="1"/>
  <c r="H176" i="1"/>
  <c r="F177" i="1"/>
  <c r="H177" i="1"/>
  <c r="H178" i="1"/>
  <c r="H179" i="1"/>
  <c r="F180" i="1"/>
  <c r="H180" i="1" s="1"/>
  <c r="F181" i="1"/>
  <c r="H181" i="1" s="1"/>
  <c r="F182" i="1"/>
  <c r="H182" i="1" s="1"/>
  <c r="H183" i="1"/>
  <c r="H184" i="1"/>
  <c r="H185" i="1"/>
  <c r="F186" i="1"/>
  <c r="H186" i="1"/>
  <c r="F187" i="1"/>
  <c r="H187" i="1" s="1"/>
  <c r="F188" i="1"/>
  <c r="H188" i="1"/>
  <c r="F189" i="1"/>
  <c r="H189" i="1" s="1"/>
  <c r="F190" i="1"/>
  <c r="H190" i="1" s="1"/>
  <c r="F191" i="1"/>
  <c r="F192" i="1"/>
  <c r="F193" i="1"/>
  <c r="H193" i="1" s="1"/>
  <c r="F194" i="1"/>
  <c r="H194" i="1"/>
  <c r="H195" i="1"/>
  <c r="H196" i="1"/>
  <c r="H197" i="1"/>
  <c r="F198" i="1"/>
  <c r="H198" i="1"/>
  <c r="H199" i="1"/>
  <c r="F200" i="1"/>
  <c r="H200" i="1" s="1"/>
  <c r="H201" i="1"/>
  <c r="F202" i="1"/>
  <c r="H202" i="1"/>
  <c r="F203" i="1"/>
  <c r="H203" i="1"/>
  <c r="H204" i="1"/>
  <c r="F205" i="1"/>
  <c r="H205" i="1" s="1"/>
  <c r="F206" i="1"/>
  <c r="H206" i="1"/>
  <c r="F207" i="1"/>
  <c r="H207" i="1" s="1"/>
  <c r="F208" i="1"/>
  <c r="H208" i="1"/>
  <c r="F209" i="1"/>
  <c r="H209" i="1" s="1"/>
  <c r="F211" i="1"/>
  <c r="F212" i="1"/>
  <c r="H212" i="1"/>
  <c r="F213" i="1"/>
  <c r="H213" i="1"/>
  <c r="F214" i="1"/>
  <c r="H214" i="1"/>
  <c r="H215" i="1"/>
  <c r="H216" i="1"/>
  <c r="H217" i="1"/>
  <c r="F218" i="1"/>
  <c r="H218" i="1"/>
  <c r="F219" i="1"/>
  <c r="H219" i="1"/>
  <c r="H220" i="1"/>
  <c r="H221" i="1"/>
  <c r="F222" i="1"/>
  <c r="H222" i="1" s="1"/>
  <c r="F223" i="1"/>
  <c r="H223" i="1"/>
  <c r="F224" i="1"/>
  <c r="H224" i="1"/>
  <c r="H225" i="1"/>
  <c r="H226" i="1"/>
  <c r="F227" i="1"/>
  <c r="H227" i="1" s="1"/>
  <c r="F228" i="1"/>
  <c r="H228" i="1" s="1"/>
  <c r="F229" i="1"/>
  <c r="H229" i="1" s="1"/>
  <c r="F230" i="1"/>
  <c r="H230" i="1" s="1"/>
  <c r="F231" i="1"/>
  <c r="H231" i="1" s="1"/>
  <c r="H232" i="1"/>
  <c r="F233" i="1"/>
  <c r="F234" i="1"/>
  <c r="H234" i="1"/>
  <c r="F235" i="1"/>
  <c r="H235" i="1" s="1"/>
  <c r="H236" i="1"/>
  <c r="F237" i="1"/>
  <c r="H237" i="1"/>
  <c r="H238" i="1"/>
  <c r="F239" i="1"/>
  <c r="H239" i="1" s="1"/>
  <c r="H240" i="1"/>
  <c r="H241" i="1"/>
  <c r="H242" i="1"/>
  <c r="F243" i="1"/>
  <c r="H243" i="1" s="1"/>
  <c r="H244" i="1"/>
  <c r="H245" i="1"/>
  <c r="H246" i="1"/>
  <c r="F247" i="1"/>
  <c r="H247" i="1" s="1"/>
  <c r="H248" i="1"/>
  <c r="F249" i="1"/>
  <c r="H249" i="1"/>
  <c r="H250" i="1"/>
  <c r="F251" i="1"/>
  <c r="H251" i="1" s="1"/>
  <c r="H252" i="1"/>
  <c r="F253" i="1"/>
  <c r="H253" i="1" s="1"/>
  <c r="F254" i="1"/>
  <c r="F255" i="1"/>
  <c r="F256" i="1"/>
  <c r="H256" i="1" s="1"/>
  <c r="F257" i="1"/>
  <c r="H257" i="1"/>
  <c r="H258" i="1"/>
  <c r="H259" i="1"/>
  <c r="H260" i="1"/>
  <c r="H261" i="1"/>
  <c r="F262" i="1"/>
  <c r="H262" i="1"/>
  <c r="H263" i="1"/>
  <c r="F264" i="1"/>
  <c r="H264" i="1"/>
  <c r="F265" i="1"/>
  <c r="H265" i="1"/>
  <c r="H266" i="1"/>
  <c r="F267" i="1"/>
  <c r="H267" i="1" s="1"/>
  <c r="H268" i="1"/>
  <c r="H269" i="1"/>
  <c r="H270" i="1"/>
  <c r="H271" i="1"/>
  <c r="H272" i="1"/>
  <c r="F273" i="1"/>
  <c r="H273" i="1"/>
  <c r="F274" i="1"/>
  <c r="H274" i="1"/>
  <c r="F275" i="1"/>
  <c r="H275" i="1"/>
  <c r="F276" i="1"/>
  <c r="H276" i="1"/>
  <c r="F277" i="1"/>
  <c r="H277" i="1"/>
  <c r="F278" i="1"/>
  <c r="H278" i="1"/>
  <c r="H279" i="1"/>
  <c r="H280" i="1"/>
  <c r="F281" i="1"/>
  <c r="H281" i="1"/>
  <c r="H282" i="1"/>
  <c r="H283" i="1"/>
  <c r="F284" i="1"/>
  <c r="H284" i="1" s="1"/>
  <c r="F285" i="1"/>
  <c r="H285" i="1" s="1"/>
  <c r="H286" i="1"/>
  <c r="H287" i="1"/>
  <c r="H288" i="1"/>
  <c r="F289" i="1"/>
  <c r="H289" i="1"/>
  <c r="H290" i="1"/>
  <c r="H291" i="1"/>
  <c r="F292" i="1"/>
  <c r="H292" i="1"/>
  <c r="H293" i="1"/>
  <c r="H294" i="1"/>
  <c r="H295" i="1"/>
  <c r="F296" i="1"/>
  <c r="H296" i="1"/>
  <c r="F297" i="1"/>
  <c r="H297" i="1"/>
  <c r="F298" i="1"/>
  <c r="H298" i="1"/>
  <c r="D299" i="1"/>
  <c r="F299" i="1"/>
  <c r="H299" i="1" s="1"/>
  <c r="F300" i="1"/>
  <c r="F301" i="1"/>
  <c r="H301" i="1"/>
  <c r="H302" i="1"/>
  <c r="H303" i="1"/>
  <c r="H304" i="1"/>
  <c r="H305" i="1"/>
  <c r="H306" i="1"/>
  <c r="F307" i="1"/>
  <c r="H307" i="1"/>
  <c r="F308" i="1"/>
  <c r="H308" i="1" s="1"/>
  <c r="H309" i="1"/>
  <c r="H310" i="1"/>
  <c r="H311" i="1"/>
  <c r="F312" i="1"/>
  <c r="H312" i="1"/>
  <c r="H313" i="1"/>
  <c r="H314" i="1"/>
  <c r="F315" i="1"/>
  <c r="H315" i="1" s="1"/>
  <c r="H316" i="1"/>
  <c r="H317" i="1"/>
  <c r="F318" i="1"/>
  <c r="H318" i="1"/>
  <c r="F319" i="1"/>
  <c r="H319" i="1" s="1"/>
  <c r="F320" i="1"/>
  <c r="H320" i="1"/>
  <c r="F321" i="1"/>
  <c r="H321" i="1" s="1"/>
  <c r="F322" i="1"/>
  <c r="H322" i="1"/>
  <c r="F323" i="1"/>
  <c r="F324" i="1"/>
  <c r="F325" i="1"/>
  <c r="H325" i="1"/>
  <c r="F326" i="1"/>
  <c r="H326" i="1" s="1"/>
  <c r="H327" i="1"/>
  <c r="H328" i="1"/>
  <c r="H329" i="1"/>
  <c r="H330" i="1"/>
  <c r="F331" i="1"/>
  <c r="H331" i="1"/>
  <c r="H332" i="1"/>
  <c r="F333" i="1"/>
  <c r="H333" i="1" s="1"/>
  <c r="H334" i="1"/>
  <c r="F335" i="1"/>
  <c r="H335" i="1" s="1"/>
  <c r="H336" i="1"/>
  <c r="H337" i="1"/>
  <c r="F338" i="1"/>
  <c r="H338" i="1"/>
  <c r="H339" i="1"/>
  <c r="H340" i="1"/>
  <c r="F341" i="1"/>
  <c r="H341" i="1"/>
  <c r="H342" i="1"/>
  <c r="F343" i="1"/>
  <c r="H343" i="1" s="1"/>
  <c r="F344" i="1"/>
  <c r="H344" i="1" s="1"/>
  <c r="H345" i="1"/>
  <c r="F346" i="1"/>
  <c r="H346" i="1" s="1"/>
  <c r="G346" i="1"/>
  <c r="F347" i="1"/>
  <c r="F348" i="1"/>
  <c r="H348" i="1" s="1"/>
  <c r="F349" i="1"/>
  <c r="H349" i="1" s="1"/>
  <c r="H350" i="1"/>
  <c r="H351" i="1"/>
  <c r="H352" i="1"/>
  <c r="F353" i="1"/>
  <c r="H353" i="1"/>
  <c r="H354" i="1"/>
  <c r="F355" i="1"/>
  <c r="H355" i="1"/>
  <c r="F356" i="1"/>
  <c r="H356" i="1"/>
  <c r="F357" i="1"/>
  <c r="H357" i="1"/>
  <c r="H358" i="1"/>
  <c r="H359" i="1"/>
  <c r="H360" i="1"/>
  <c r="H361" i="1"/>
  <c r="F362" i="1"/>
  <c r="H362" i="1" s="1"/>
  <c r="H363" i="1"/>
  <c r="H364" i="1"/>
  <c r="F365" i="1"/>
  <c r="H365" i="1" s="1"/>
  <c r="F366" i="1"/>
  <c r="H366" i="1"/>
  <c r="H367" i="1"/>
  <c r="F368" i="1"/>
  <c r="H368" i="1" s="1"/>
  <c r="F369" i="1"/>
  <c r="H369" i="1" s="1"/>
  <c r="H370" i="1"/>
  <c r="F371" i="1"/>
  <c r="H371" i="1"/>
  <c r="H372" i="1"/>
  <c r="H373" i="1"/>
  <c r="F374" i="1"/>
  <c r="F375" i="1"/>
  <c r="H375" i="1"/>
  <c r="H376" i="1"/>
  <c r="H377" i="1"/>
  <c r="H378" i="1"/>
  <c r="H379" i="1"/>
  <c r="F380" i="1"/>
  <c r="H380" i="1"/>
  <c r="H381" i="1"/>
  <c r="H382" i="1"/>
  <c r="H383" i="1"/>
  <c r="H384" i="1"/>
  <c r="H385" i="1"/>
  <c r="H386" i="1"/>
  <c r="F387" i="1"/>
  <c r="H387" i="1"/>
  <c r="F388" i="1"/>
  <c r="H388" i="1"/>
  <c r="H389" i="1"/>
  <c r="H390" i="1"/>
  <c r="F391" i="1"/>
  <c r="H391" i="1"/>
  <c r="F392" i="1"/>
  <c r="H392" i="1"/>
  <c r="F393" i="1"/>
  <c r="H393" i="1"/>
  <c r="F394" i="1"/>
  <c r="H394" i="1" s="1"/>
  <c r="F395" i="1"/>
  <c r="F396" i="1"/>
  <c r="F397" i="1"/>
  <c r="H397" i="1"/>
  <c r="H398" i="1"/>
  <c r="H399" i="1"/>
  <c r="H400" i="1"/>
  <c r="F401" i="1"/>
  <c r="H401" i="1"/>
  <c r="F402" i="1"/>
  <c r="H402" i="1"/>
  <c r="H403" i="1"/>
  <c r="H404" i="1"/>
  <c r="F405" i="1"/>
  <c r="H405" i="1" s="1"/>
  <c r="H406" i="1"/>
  <c r="F407" i="1"/>
  <c r="H407" i="1"/>
  <c r="H408" i="1"/>
  <c r="F409" i="1"/>
  <c r="H409" i="1" s="1"/>
  <c r="H410" i="1"/>
  <c r="F411" i="1"/>
  <c r="H411" i="1" s="1"/>
  <c r="F412" i="1"/>
  <c r="H412" i="1" s="1"/>
  <c r="F413" i="1"/>
  <c r="H413" i="1"/>
  <c r="F414" i="1"/>
  <c r="H414" i="1" s="1"/>
  <c r="F415" i="1"/>
  <c r="H415" i="1" s="1"/>
  <c r="F416" i="1"/>
  <c r="F417" i="1"/>
  <c r="H417" i="1"/>
  <c r="F418" i="1"/>
  <c r="H418" i="1"/>
  <c r="H419" i="1"/>
  <c r="H420" i="1"/>
  <c r="H421" i="1"/>
  <c r="F422" i="1"/>
  <c r="H422" i="1" s="1"/>
  <c r="H423" i="1"/>
  <c r="H424" i="1"/>
  <c r="H425" i="1"/>
  <c r="F426" i="1"/>
  <c r="H426" i="1"/>
  <c r="H427" i="1"/>
  <c r="H428" i="1"/>
  <c r="H429" i="1"/>
  <c r="H430" i="1"/>
  <c r="F431" i="1"/>
  <c r="H431" i="1" s="1"/>
  <c r="F432" i="1"/>
  <c r="H432" i="1"/>
  <c r="H433" i="1"/>
  <c r="F434" i="1"/>
  <c r="H434" i="1" s="1"/>
  <c r="F438" i="1"/>
  <c r="H438" i="1" s="1"/>
  <c r="F440" i="1"/>
  <c r="H440" i="1" s="1"/>
  <c r="F441" i="1"/>
  <c r="H441" i="1"/>
  <c r="H442" i="1"/>
  <c r="H443" i="1"/>
  <c r="H444" i="1"/>
  <c r="H445" i="1"/>
  <c r="H446" i="1"/>
  <c r="H447" i="1"/>
  <c r="H448" i="1"/>
  <c r="H449" i="1"/>
  <c r="F450" i="1"/>
  <c r="H450" i="1" s="1"/>
  <c r="H451" i="1"/>
  <c r="H452" i="1"/>
  <c r="H453" i="1"/>
  <c r="F454" i="1"/>
  <c r="H454" i="1"/>
  <c r="H455" i="1"/>
  <c r="F456" i="1"/>
  <c r="H456" i="1" s="1"/>
  <c r="F457" i="1"/>
  <c r="H457" i="1"/>
  <c r="H458" i="1"/>
  <c r="F459" i="1"/>
  <c r="H459" i="1" s="1"/>
  <c r="H460" i="1"/>
  <c r="F461" i="1"/>
  <c r="H461" i="1"/>
  <c r="H462" i="1"/>
  <c r="F463" i="1"/>
  <c r="H463" i="1" s="1"/>
  <c r="F464" i="1"/>
  <c r="F465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F493" i="1"/>
  <c r="H493" i="1"/>
  <c r="H494" i="1"/>
  <c r="H495" i="1"/>
  <c r="F496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F508" i="1"/>
  <c r="H508" i="1"/>
  <c r="H509" i="1"/>
  <c r="H510" i="1"/>
  <c r="F511" i="1"/>
  <c r="H511" i="1" s="1"/>
  <c r="H512" i="1"/>
  <c r="H513" i="1"/>
  <c r="F514" i="1"/>
  <c r="H514" i="1" s="1"/>
  <c r="F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F537" i="1"/>
  <c r="H537" i="1" s="1"/>
  <c r="F538" i="1"/>
  <c r="F539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F561" i="1"/>
  <c r="H561" i="1"/>
  <c r="F562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F587" i="1"/>
  <c r="H587" i="1"/>
  <c r="F588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6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F640" i="1"/>
  <c r="F641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D671" i="1"/>
  <c r="H671" i="1" s="1"/>
  <c r="F671" i="1"/>
  <c r="H672" i="1"/>
  <c r="F673" i="1"/>
  <c r="H673" i="1" s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F692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F710" i="1"/>
  <c r="H710" i="1" s="1"/>
  <c r="F711" i="1"/>
  <c r="H711" i="1" s="1"/>
  <c r="F712" i="1"/>
  <c r="H712" i="1" s="1"/>
  <c r="F713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F728" i="1"/>
  <c r="H728" i="1" s="1"/>
  <c r="F729" i="1"/>
  <c r="H729" i="1"/>
  <c r="F730" i="1"/>
  <c r="H730" i="1" s="1"/>
  <c r="F731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F747" i="1"/>
  <c r="H747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F766" i="1"/>
  <c r="H766" i="1" s="1"/>
  <c r="H767" i="1"/>
  <c r="H768" i="1"/>
  <c r="H769" i="1"/>
  <c r="F770" i="1"/>
  <c r="H770" i="1"/>
  <c r="F771" i="1"/>
  <c r="H771" i="1"/>
  <c r="F772" i="1"/>
  <c r="H772" i="1"/>
  <c r="F773" i="1"/>
  <c r="H773" i="1"/>
  <c r="F774" i="1"/>
  <c r="H774" i="1"/>
  <c r="F775" i="1"/>
  <c r="H775" i="1"/>
  <c r="F776" i="1"/>
  <c r="H776" i="1"/>
  <c r="F777" i="1"/>
  <c r="H777" i="1"/>
  <c r="F778" i="1"/>
  <c r="H778" i="1"/>
  <c r="F779" i="1"/>
  <c r="H779" i="1"/>
  <c r="F780" i="1"/>
  <c r="H780" i="1"/>
  <c r="F781" i="1"/>
  <c r="F783" i="1"/>
  <c r="H783" i="1"/>
  <c r="H784" i="1"/>
  <c r="F785" i="1"/>
  <c r="H785" i="1" s="1"/>
  <c r="H786" i="1"/>
  <c r="H787" i="1"/>
  <c r="H788" i="1"/>
  <c r="H789" i="1"/>
  <c r="F790" i="1"/>
  <c r="H790" i="1" s="1"/>
  <c r="F791" i="1"/>
  <c r="H791" i="1"/>
  <c r="H792" i="1"/>
  <c r="F793" i="1"/>
  <c r="H793" i="1"/>
  <c r="F794" i="1"/>
  <c r="H794" i="1" s="1"/>
  <c r="H795" i="1"/>
  <c r="H796" i="1"/>
  <c r="F797" i="1"/>
  <c r="H797" i="1" s="1"/>
  <c r="F798" i="1"/>
  <c r="H798" i="1"/>
  <c r="F799" i="1"/>
  <c r="H799" i="1" s="1"/>
  <c r="F800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F817" i="1"/>
  <c r="H817" i="1"/>
  <c r="F818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F837" i="1"/>
  <c r="H837" i="1"/>
  <c r="F838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F855" i="1"/>
  <c r="H855" i="1"/>
  <c r="F856" i="1"/>
  <c r="H856" i="1" s="1"/>
  <c r="H858" i="1"/>
  <c r="H859" i="1"/>
  <c r="H860" i="1"/>
  <c r="H861" i="1"/>
  <c r="H862" i="1"/>
  <c r="H863" i="1"/>
  <c r="H864" i="1"/>
  <c r="H865" i="1"/>
  <c r="H866" i="1"/>
  <c r="H867" i="1"/>
  <c r="F868" i="1"/>
  <c r="H868" i="1" s="1"/>
  <c r="F869" i="1"/>
  <c r="H869" i="1" s="1"/>
  <c r="F870" i="1"/>
  <c r="H870" i="1" s="1"/>
  <c r="H872" i="1"/>
  <c r="H873" i="1"/>
  <c r="H874" i="1"/>
  <c r="H875" i="1"/>
  <c r="H876" i="1"/>
  <c r="H877" i="1"/>
  <c r="H878" i="1"/>
  <c r="H879" i="1"/>
  <c r="H880" i="1"/>
  <c r="H881" i="1"/>
  <c r="F882" i="1"/>
  <c r="H882" i="1" s="1"/>
  <c r="F883" i="1"/>
  <c r="H883" i="1"/>
  <c r="F884" i="1"/>
  <c r="H884" i="1" s="1"/>
  <c r="F885" i="1"/>
  <c r="H885" i="1" s="1"/>
  <c r="H886" i="1"/>
  <c r="H887" i="1"/>
  <c r="H888" i="1"/>
  <c r="H889" i="1"/>
  <c r="H890" i="1"/>
  <c r="H891" i="1"/>
  <c r="H892" i="1"/>
  <c r="H893" i="1"/>
  <c r="H894" i="1"/>
  <c r="H895" i="1"/>
  <c r="F896" i="1"/>
  <c r="H896" i="1"/>
  <c r="F897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F910" i="1"/>
  <c r="H910" i="1"/>
  <c r="F911" i="1"/>
  <c r="H911" i="1"/>
  <c r="F912" i="1"/>
  <c r="H912" i="1"/>
  <c r="F913" i="1"/>
  <c r="H913" i="1"/>
  <c r="H914" i="1"/>
  <c r="H915" i="1"/>
  <c r="H916" i="1"/>
  <c r="H917" i="1"/>
  <c r="F918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F933" i="1"/>
  <c r="H933" i="1" s="1"/>
  <c r="F934" i="1"/>
  <c r="H934" i="1" s="1"/>
  <c r="F935" i="1"/>
  <c r="H935" i="1" s="1"/>
  <c r="F936" i="1"/>
  <c r="H936" i="1" s="1"/>
  <c r="H937" i="1"/>
  <c r="H938" i="1"/>
  <c r="F939" i="1"/>
  <c r="H939" i="1" s="1"/>
  <c r="H940" i="1"/>
  <c r="F941" i="1"/>
  <c r="H941" i="1" s="1"/>
  <c r="F942" i="1"/>
  <c r="H942" i="1" s="1"/>
  <c r="H943" i="1"/>
  <c r="H944" i="1"/>
  <c r="F945" i="1"/>
  <c r="H945" i="1"/>
  <c r="F946" i="1"/>
  <c r="H946" i="1" s="1"/>
  <c r="F947" i="1"/>
  <c r="H947" i="1"/>
  <c r="F948" i="1"/>
  <c r="H948" i="1" s="1"/>
  <c r="F949" i="1"/>
  <c r="H949" i="1"/>
  <c r="H950" i="1"/>
  <c r="H951" i="1"/>
  <c r="H952" i="1"/>
  <c r="H953" i="1"/>
  <c r="F954" i="1"/>
  <c r="H954" i="1" s="1"/>
  <c r="H955" i="1"/>
  <c r="F956" i="1"/>
  <c r="H956" i="1"/>
  <c r="F957" i="1"/>
  <c r="H957" i="1"/>
  <c r="F958" i="1"/>
  <c r="H958" i="1"/>
  <c r="F959" i="1"/>
  <c r="H959" i="1"/>
  <c r="F960" i="1"/>
  <c r="H960" i="1"/>
  <c r="F961" i="1"/>
  <c r="H961" i="1"/>
  <c r="H963" i="1"/>
  <c r="F964" i="1"/>
  <c r="H965" i="1"/>
  <c r="H966" i="1"/>
  <c r="F967" i="1"/>
  <c r="H967" i="1"/>
  <c r="F968" i="1"/>
  <c r="H968" i="1"/>
  <c r="F969" i="1"/>
  <c r="H969" i="1"/>
  <c r="F970" i="1"/>
  <c r="H970" i="1"/>
  <c r="H971" i="1"/>
  <c r="H972" i="1"/>
  <c r="F973" i="1"/>
  <c r="H973" i="1" s="1"/>
  <c r="F974" i="1"/>
  <c r="H974" i="1" s="1"/>
  <c r="F975" i="1"/>
  <c r="H975" i="1" s="1"/>
  <c r="F976" i="1"/>
  <c r="H976" i="1" s="1"/>
  <c r="F977" i="1"/>
  <c r="H977" i="1" s="1"/>
  <c r="F978" i="1"/>
  <c r="H978" i="1" s="1"/>
  <c r="F979" i="1"/>
  <c r="H979" i="1" s="1"/>
  <c r="F980" i="1"/>
  <c r="H980" i="1" s="1"/>
  <c r="F981" i="1"/>
  <c r="H981" i="1" s="1"/>
  <c r="F982" i="1"/>
  <c r="H982" i="1" s="1"/>
  <c r="F983" i="1"/>
  <c r="H983" i="1" s="1"/>
  <c r="F984" i="1"/>
  <c r="H984" i="1" s="1"/>
  <c r="F985" i="1"/>
  <c r="H985" i="1" s="1"/>
  <c r="F986" i="1"/>
  <c r="H986" i="1" s="1"/>
  <c r="F987" i="1"/>
  <c r="H987" i="1" s="1"/>
  <c r="H988" i="1"/>
  <c r="F989" i="1"/>
  <c r="H989" i="1"/>
  <c r="F990" i="1"/>
  <c r="H990" i="1"/>
  <c r="F991" i="1"/>
  <c r="H991" i="1"/>
  <c r="F992" i="1"/>
  <c r="H992" i="1"/>
  <c r="F993" i="1"/>
  <c r="H993" i="1"/>
  <c r="F994" i="1"/>
  <c r="H994" i="1"/>
  <c r="F995" i="1"/>
  <c r="H995" i="1"/>
  <c r="F996" i="1"/>
  <c r="H996" i="1"/>
  <c r="F997" i="1"/>
  <c r="H997" i="1"/>
  <c r="F998" i="1"/>
  <c r="H998" i="1"/>
  <c r="F999" i="1"/>
  <c r="H999" i="1"/>
  <c r="F1000" i="1"/>
  <c r="H1000" i="1"/>
  <c r="F1001" i="1"/>
  <c r="H1001" i="1"/>
  <c r="F1002" i="1"/>
  <c r="H1002" i="1"/>
  <c r="F1003" i="1"/>
  <c r="H1003" i="1"/>
  <c r="F1004" i="1"/>
  <c r="H1004" i="1"/>
  <c r="F1005" i="1"/>
  <c r="H1005" i="1"/>
  <c r="F1006" i="1"/>
  <c r="H1006" i="1"/>
  <c r="F1007" i="1"/>
  <c r="H1007" i="1"/>
  <c r="F1008" i="1"/>
  <c r="H1008" i="1"/>
  <c r="F1009" i="1"/>
  <c r="H1009" i="1"/>
  <c r="F1010" i="1"/>
  <c r="H1010" i="1"/>
  <c r="F1011" i="1"/>
  <c r="H1011" i="1"/>
  <c r="F1012" i="1"/>
  <c r="H1012" i="1"/>
  <c r="F1013" i="1"/>
  <c r="H1013" i="1"/>
  <c r="H1014" i="1"/>
  <c r="F1015" i="1"/>
  <c r="H1015" i="1" s="1"/>
  <c r="F1016" i="1"/>
  <c r="H1016" i="1"/>
  <c r="F1017" i="1"/>
  <c r="H1017" i="1" s="1"/>
  <c r="F1018" i="1"/>
  <c r="H1018" i="1"/>
  <c r="F1019" i="1"/>
  <c r="H1019" i="1" s="1"/>
  <c r="F1020" i="1"/>
  <c r="H1020" i="1"/>
  <c r="D1021" i="1"/>
  <c r="F1021" i="1"/>
  <c r="H1021" i="1"/>
  <c r="F1022" i="1"/>
  <c r="H1022" i="1"/>
  <c r="F1023" i="1"/>
  <c r="H1023" i="1"/>
  <c r="H1024" i="1"/>
  <c r="F1025" i="1"/>
  <c r="H1025" i="1" s="1"/>
  <c r="F1026" i="1"/>
  <c r="H1026" i="1"/>
  <c r="F1027" i="1"/>
  <c r="H1027" i="1" s="1"/>
  <c r="F1028" i="1"/>
  <c r="H1028" i="1"/>
  <c r="F1029" i="1"/>
  <c r="H1029" i="1" s="1"/>
  <c r="D1030" i="1"/>
  <c r="F1030" i="1"/>
  <c r="H1030" i="1"/>
  <c r="F1031" i="1"/>
  <c r="H1031" i="1"/>
  <c r="F1032" i="1"/>
  <c r="H1032" i="1"/>
  <c r="F1033" i="1"/>
  <c r="H1033" i="1"/>
  <c r="F1034" i="1"/>
  <c r="H1034" i="1"/>
  <c r="F1035" i="1"/>
  <c r="H1035" i="1"/>
  <c r="F1036" i="1"/>
  <c r="H1036" i="1"/>
  <c r="F1037" i="1"/>
  <c r="H1037" i="1"/>
  <c r="F1038" i="1"/>
  <c r="H1038" i="1"/>
  <c r="F1039" i="1"/>
  <c r="H1039" i="1"/>
  <c r="F1040" i="1"/>
  <c r="H1040" i="1"/>
  <c r="H1041" i="1"/>
  <c r="H1042" i="1"/>
  <c r="H1043" i="1"/>
  <c r="H1044" i="1"/>
  <c r="F1047" i="1"/>
  <c r="H1047" i="1" s="1"/>
  <c r="H1048" i="1"/>
  <c r="H1049" i="1"/>
  <c r="D1050" i="1"/>
  <c r="F1050" i="1"/>
  <c r="H1050" i="1"/>
  <c r="F1051" i="1"/>
  <c r="H1051" i="1"/>
  <c r="F1052" i="1"/>
  <c r="H1052" i="1"/>
  <c r="F1053" i="1"/>
  <c r="H1053" i="1"/>
  <c r="F1054" i="1"/>
  <c r="H1054" i="1"/>
  <c r="F1055" i="1"/>
  <c r="H1055" i="1"/>
  <c r="F1056" i="1"/>
  <c r="H1056" i="1"/>
  <c r="F1057" i="1"/>
  <c r="H1057" i="1"/>
  <c r="F1058" i="1"/>
  <c r="H1058" i="1"/>
  <c r="F1059" i="1"/>
  <c r="H1059" i="1"/>
  <c r="F1060" i="1"/>
  <c r="H1060" i="1"/>
  <c r="F1061" i="1"/>
  <c r="F1062" i="1"/>
  <c r="F1063" i="1"/>
  <c r="F1064" i="1"/>
  <c r="F1065" i="1"/>
  <c r="F1066" i="1"/>
  <c r="F1067" i="1"/>
  <c r="F1068" i="1"/>
  <c r="F1069" i="1"/>
  <c r="H1069" i="1" s="1"/>
  <c r="F1071" i="1"/>
  <c r="F1072" i="1"/>
  <c r="F1073" i="1"/>
  <c r="F1074" i="1"/>
  <c r="F1075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55" i="1"/>
  <c r="F1156" i="1"/>
  <c r="F1157" i="1"/>
  <c r="F1172" i="1"/>
  <c r="F1173" i="1"/>
  <c r="F1174" i="1"/>
  <c r="F1175" i="1"/>
  <c r="F1180" i="1"/>
  <c r="F1184" i="1"/>
  <c r="F1192" i="1"/>
  <c r="F1193" i="1"/>
  <c r="F1194" i="1"/>
  <c r="F1195" i="1"/>
  <c r="F1196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M1740" i="1"/>
  <c r="I267" i="1" l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I515" i="1" s="1"/>
  <c r="I516" i="1" s="1"/>
  <c r="I517" i="1" s="1"/>
  <c r="I518" i="1" s="1"/>
  <c r="I519" i="1" s="1"/>
  <c r="I520" i="1" s="1"/>
  <c r="I521" i="1" s="1"/>
  <c r="I522" i="1" s="1"/>
  <c r="I523" i="1" s="1"/>
  <c r="I524" i="1" s="1"/>
  <c r="I525" i="1" s="1"/>
  <c r="I526" i="1" s="1"/>
  <c r="I527" i="1" s="1"/>
  <c r="I528" i="1" s="1"/>
  <c r="I529" i="1" s="1"/>
  <c r="I530" i="1" s="1"/>
  <c r="I531" i="1" s="1"/>
  <c r="I532" i="1" s="1"/>
  <c r="I533" i="1" s="1"/>
  <c r="I534" i="1" s="1"/>
  <c r="I535" i="1" s="1"/>
  <c r="I536" i="1" s="1"/>
  <c r="I537" i="1" s="1"/>
  <c r="I538" i="1" s="1"/>
  <c r="I539" i="1" s="1"/>
  <c r="I540" i="1" s="1"/>
  <c r="I541" i="1" s="1"/>
  <c r="I542" i="1" s="1"/>
  <c r="I543" i="1" s="1"/>
  <c r="I544" i="1" s="1"/>
  <c r="I545" i="1" s="1"/>
  <c r="I546" i="1" s="1"/>
  <c r="I547" i="1" s="1"/>
  <c r="I548" i="1" s="1"/>
  <c r="I549" i="1" s="1"/>
  <c r="I550" i="1" s="1"/>
  <c r="I551" i="1" s="1"/>
  <c r="I552" i="1" s="1"/>
  <c r="I553" i="1" s="1"/>
  <c r="I554" i="1" s="1"/>
  <c r="I555" i="1" s="1"/>
  <c r="I556" i="1" s="1"/>
  <c r="I557" i="1" s="1"/>
  <c r="I558" i="1" s="1"/>
  <c r="I559" i="1" s="1"/>
  <c r="I560" i="1" s="1"/>
  <c r="I561" i="1" s="1"/>
  <c r="I562" i="1" s="1"/>
  <c r="I563" i="1" s="1"/>
  <c r="I564" i="1" s="1"/>
  <c r="I565" i="1" s="1"/>
  <c r="I566" i="1" s="1"/>
  <c r="I567" i="1" s="1"/>
  <c r="I568" i="1" s="1"/>
  <c r="I569" i="1" s="1"/>
  <c r="I570" i="1" s="1"/>
  <c r="I571" i="1" s="1"/>
  <c r="I572" i="1" s="1"/>
  <c r="I573" i="1" s="1"/>
  <c r="I574" i="1" s="1"/>
  <c r="I575" i="1" s="1"/>
  <c r="I576" i="1" s="1"/>
  <c r="I577" i="1" s="1"/>
  <c r="I578" i="1" s="1"/>
  <c r="I579" i="1" s="1"/>
  <c r="I580" i="1" s="1"/>
  <c r="I581" i="1" s="1"/>
  <c r="I582" i="1" s="1"/>
  <c r="I583" i="1" s="1"/>
  <c r="I584" i="1" s="1"/>
  <c r="I585" i="1" s="1"/>
  <c r="I586" i="1" s="1"/>
  <c r="I587" i="1" s="1"/>
  <c r="I588" i="1" s="1"/>
  <c r="I589" i="1" s="1"/>
  <c r="I590" i="1" s="1"/>
  <c r="I591" i="1" s="1"/>
  <c r="I592" i="1" s="1"/>
  <c r="I593" i="1" s="1"/>
  <c r="I594" i="1" s="1"/>
  <c r="I595" i="1" s="1"/>
  <c r="I596" i="1" s="1"/>
  <c r="I597" i="1" s="1"/>
  <c r="I598" i="1" s="1"/>
  <c r="I599" i="1" s="1"/>
  <c r="I600" i="1" s="1"/>
  <c r="I601" i="1" s="1"/>
  <c r="I602" i="1" s="1"/>
  <c r="I603" i="1" s="1"/>
  <c r="I604" i="1" s="1"/>
  <c r="I605" i="1" s="1"/>
  <c r="I606" i="1" s="1"/>
  <c r="I607" i="1" s="1"/>
  <c r="I608" i="1" s="1"/>
  <c r="I609" i="1" s="1"/>
  <c r="I610" i="1" s="1"/>
  <c r="I611" i="1" s="1"/>
  <c r="I612" i="1" s="1"/>
  <c r="I613" i="1" s="1"/>
  <c r="I614" i="1" s="1"/>
  <c r="I615" i="1" s="1"/>
  <c r="I616" i="1" s="1"/>
  <c r="I617" i="1" s="1"/>
  <c r="I618" i="1" s="1"/>
  <c r="I619" i="1" s="1"/>
  <c r="I620" i="1" s="1"/>
  <c r="I621" i="1" s="1"/>
  <c r="I622" i="1" s="1"/>
  <c r="I623" i="1" s="1"/>
  <c r="I624" i="1" s="1"/>
  <c r="I625" i="1" s="1"/>
  <c r="I626" i="1" s="1"/>
  <c r="I627" i="1" s="1"/>
  <c r="I628" i="1" s="1"/>
  <c r="I629" i="1" s="1"/>
  <c r="I630" i="1" s="1"/>
  <c r="I631" i="1" s="1"/>
  <c r="I632" i="1" s="1"/>
  <c r="I633" i="1" s="1"/>
  <c r="I634" i="1" s="1"/>
  <c r="I635" i="1" s="1"/>
  <c r="I636" i="1" s="1"/>
  <c r="I637" i="1" s="1"/>
  <c r="I638" i="1" s="1"/>
  <c r="I639" i="1" s="1"/>
  <c r="I640" i="1" s="1"/>
  <c r="I641" i="1" s="1"/>
  <c r="I642" i="1" s="1"/>
  <c r="I643" i="1" s="1"/>
  <c r="I644" i="1" s="1"/>
  <c r="I645" i="1" s="1"/>
  <c r="I646" i="1" s="1"/>
  <c r="I647" i="1" s="1"/>
  <c r="I648" i="1" s="1"/>
  <c r="I649" i="1" s="1"/>
  <c r="I650" i="1" s="1"/>
  <c r="I651" i="1" s="1"/>
  <c r="I652" i="1" s="1"/>
  <c r="I653" i="1" s="1"/>
  <c r="I654" i="1" s="1"/>
  <c r="I655" i="1" s="1"/>
  <c r="I656" i="1" s="1"/>
  <c r="I657" i="1" s="1"/>
  <c r="I658" i="1" s="1"/>
  <c r="I659" i="1" s="1"/>
  <c r="I660" i="1" s="1"/>
  <c r="I661" i="1" s="1"/>
  <c r="I662" i="1" s="1"/>
  <c r="I663" i="1" s="1"/>
  <c r="I664" i="1" s="1"/>
  <c r="I665" i="1" s="1"/>
  <c r="I666" i="1" s="1"/>
  <c r="I667" i="1" s="1"/>
  <c r="I668" i="1" s="1"/>
  <c r="I669" i="1" s="1"/>
  <c r="I670" i="1" s="1"/>
  <c r="I671" i="1" s="1"/>
  <c r="I672" i="1" s="1"/>
  <c r="I673" i="1" s="1"/>
  <c r="I674" i="1" s="1"/>
  <c r="I675" i="1" s="1"/>
  <c r="I676" i="1" s="1"/>
  <c r="I677" i="1" s="1"/>
  <c r="I678" i="1" s="1"/>
  <c r="I679" i="1" s="1"/>
  <c r="I680" i="1" s="1"/>
  <c r="I681" i="1" s="1"/>
  <c r="I682" i="1" s="1"/>
  <c r="I683" i="1" s="1"/>
  <c r="I684" i="1" s="1"/>
  <c r="I685" i="1" s="1"/>
  <c r="I686" i="1" s="1"/>
  <c r="I687" i="1" s="1"/>
  <c r="I688" i="1" s="1"/>
  <c r="I689" i="1" s="1"/>
  <c r="I690" i="1" s="1"/>
  <c r="I691" i="1" s="1"/>
  <c r="I692" i="1" s="1"/>
  <c r="I693" i="1" s="1"/>
  <c r="I694" i="1" s="1"/>
  <c r="I695" i="1" s="1"/>
  <c r="I696" i="1" s="1"/>
  <c r="I697" i="1" s="1"/>
  <c r="I698" i="1" s="1"/>
  <c r="I699" i="1" s="1"/>
  <c r="I700" i="1" s="1"/>
  <c r="I701" i="1" s="1"/>
  <c r="I702" i="1" s="1"/>
  <c r="I703" i="1" s="1"/>
  <c r="I704" i="1" s="1"/>
  <c r="I705" i="1" s="1"/>
  <c r="I706" i="1" s="1"/>
  <c r="I707" i="1" s="1"/>
  <c r="I708" i="1" s="1"/>
  <c r="I709" i="1" s="1"/>
  <c r="I710" i="1" s="1"/>
  <c r="I711" i="1" s="1"/>
  <c r="I712" i="1" s="1"/>
  <c r="I713" i="1" s="1"/>
  <c r="I714" i="1" s="1"/>
  <c r="I715" i="1" s="1"/>
  <c r="I716" i="1" s="1"/>
  <c r="I717" i="1" s="1"/>
  <c r="I718" i="1" s="1"/>
  <c r="I719" i="1" s="1"/>
  <c r="I720" i="1" s="1"/>
  <c r="I721" i="1" s="1"/>
  <c r="I722" i="1" s="1"/>
  <c r="I723" i="1" s="1"/>
  <c r="I724" i="1" s="1"/>
  <c r="I725" i="1" s="1"/>
  <c r="I726" i="1" s="1"/>
  <c r="I727" i="1" s="1"/>
  <c r="I728" i="1" s="1"/>
  <c r="I729" i="1" s="1"/>
  <c r="I730" i="1" s="1"/>
  <c r="I731" i="1" s="1"/>
  <c r="I732" i="1" s="1"/>
  <c r="I733" i="1" s="1"/>
  <c r="I734" i="1" s="1"/>
  <c r="I735" i="1" s="1"/>
  <c r="I736" i="1" s="1"/>
  <c r="I737" i="1" s="1"/>
  <c r="I738" i="1" s="1"/>
  <c r="I739" i="1" s="1"/>
  <c r="I740" i="1" s="1"/>
  <c r="I741" i="1" s="1"/>
  <c r="I742" i="1" s="1"/>
  <c r="I743" i="1" s="1"/>
  <c r="I744" i="1" s="1"/>
  <c r="I745" i="1" s="1"/>
  <c r="I746" i="1" s="1"/>
  <c r="I747" i="1" s="1"/>
  <c r="I748" i="1" s="1"/>
  <c r="I749" i="1" s="1"/>
  <c r="I750" i="1" s="1"/>
  <c r="I751" i="1" s="1"/>
  <c r="I752" i="1" s="1"/>
  <c r="I753" i="1" s="1"/>
  <c r="I754" i="1" s="1"/>
  <c r="I755" i="1" s="1"/>
  <c r="I756" i="1" s="1"/>
  <c r="I757" i="1" s="1"/>
  <c r="I758" i="1" s="1"/>
  <c r="I759" i="1" s="1"/>
  <c r="I760" i="1" s="1"/>
  <c r="I761" i="1" s="1"/>
  <c r="I762" i="1" s="1"/>
  <c r="I763" i="1" s="1"/>
  <c r="I764" i="1" s="1"/>
  <c r="I765" i="1" s="1"/>
  <c r="I766" i="1" s="1"/>
  <c r="I767" i="1" s="1"/>
  <c r="I768" i="1" s="1"/>
  <c r="I769" i="1" s="1"/>
  <c r="I770" i="1" s="1"/>
  <c r="I771" i="1" s="1"/>
  <c r="I772" i="1" s="1"/>
  <c r="I773" i="1" s="1"/>
  <c r="I774" i="1" s="1"/>
  <c r="I775" i="1" s="1"/>
  <c r="I776" i="1" s="1"/>
  <c r="I777" i="1" s="1"/>
  <c r="I778" i="1" s="1"/>
  <c r="I779" i="1" s="1"/>
  <c r="I780" i="1" s="1"/>
  <c r="I781" i="1" s="1"/>
  <c r="I782" i="1" s="1"/>
  <c r="I783" i="1" s="1"/>
  <c r="I784" i="1" s="1"/>
  <c r="I785" i="1" s="1"/>
  <c r="I786" i="1" s="1"/>
  <c r="I787" i="1" s="1"/>
  <c r="I788" i="1" s="1"/>
  <c r="I789" i="1" s="1"/>
  <c r="I790" i="1" s="1"/>
  <c r="I791" i="1" s="1"/>
  <c r="I792" i="1" s="1"/>
  <c r="I793" i="1" s="1"/>
  <c r="I794" i="1" s="1"/>
  <c r="I795" i="1" s="1"/>
  <c r="I796" i="1" s="1"/>
  <c r="I797" i="1" s="1"/>
  <c r="I798" i="1" s="1"/>
  <c r="I799" i="1" s="1"/>
  <c r="I800" i="1" s="1"/>
  <c r="I801" i="1" s="1"/>
  <c r="I802" i="1" s="1"/>
  <c r="I803" i="1" s="1"/>
  <c r="I804" i="1" s="1"/>
  <c r="I805" i="1" s="1"/>
  <c r="I806" i="1" s="1"/>
  <c r="I807" i="1" s="1"/>
  <c r="I808" i="1" s="1"/>
  <c r="I809" i="1" s="1"/>
  <c r="I810" i="1" s="1"/>
  <c r="I811" i="1" s="1"/>
  <c r="I812" i="1" s="1"/>
  <c r="I813" i="1" s="1"/>
  <c r="I814" i="1" s="1"/>
  <c r="I815" i="1" s="1"/>
  <c r="I816" i="1" s="1"/>
  <c r="I817" i="1" s="1"/>
  <c r="I818" i="1" s="1"/>
  <c r="I819" i="1" s="1"/>
  <c r="I820" i="1" s="1"/>
  <c r="I821" i="1" s="1"/>
  <c r="I822" i="1" s="1"/>
  <c r="I823" i="1" s="1"/>
  <c r="I824" i="1" s="1"/>
  <c r="I825" i="1" s="1"/>
  <c r="I826" i="1" s="1"/>
  <c r="I827" i="1" s="1"/>
  <c r="I828" i="1" s="1"/>
  <c r="I829" i="1" s="1"/>
  <c r="I830" i="1" s="1"/>
  <c r="I831" i="1" s="1"/>
  <c r="I832" i="1" s="1"/>
  <c r="I833" i="1" s="1"/>
  <c r="I834" i="1" s="1"/>
  <c r="I835" i="1" s="1"/>
  <c r="I836" i="1" s="1"/>
  <c r="I837" i="1" s="1"/>
  <c r="I838" i="1" s="1"/>
  <c r="I839" i="1" s="1"/>
  <c r="I840" i="1" s="1"/>
  <c r="I841" i="1" s="1"/>
  <c r="I842" i="1" s="1"/>
  <c r="I843" i="1" s="1"/>
  <c r="I844" i="1" s="1"/>
  <c r="I845" i="1" s="1"/>
  <c r="I846" i="1" s="1"/>
  <c r="I847" i="1" s="1"/>
  <c r="I848" i="1" s="1"/>
  <c r="I849" i="1" s="1"/>
  <c r="I850" i="1" s="1"/>
  <c r="I851" i="1" s="1"/>
  <c r="I852" i="1" s="1"/>
  <c r="I853" i="1" s="1"/>
  <c r="I854" i="1" s="1"/>
  <c r="I855" i="1" s="1"/>
  <c r="I856" i="1" s="1"/>
  <c r="I857" i="1" s="1"/>
  <c r="I858" i="1" s="1"/>
  <c r="I859" i="1" s="1"/>
  <c r="I860" i="1" s="1"/>
  <c r="I861" i="1" s="1"/>
  <c r="I862" i="1" s="1"/>
  <c r="I863" i="1" s="1"/>
  <c r="I864" i="1" s="1"/>
  <c r="I865" i="1" s="1"/>
  <c r="I866" i="1" s="1"/>
  <c r="I867" i="1" s="1"/>
  <c r="I868" i="1" s="1"/>
  <c r="I869" i="1" s="1"/>
  <c r="I870" i="1" s="1"/>
  <c r="I871" i="1" s="1"/>
  <c r="I872" i="1" s="1"/>
  <c r="I873" i="1" s="1"/>
  <c r="I874" i="1" s="1"/>
  <c r="I875" i="1" s="1"/>
  <c r="I876" i="1" s="1"/>
  <c r="I877" i="1" s="1"/>
  <c r="I878" i="1" s="1"/>
  <c r="I879" i="1" s="1"/>
  <c r="I880" i="1" s="1"/>
  <c r="I881" i="1" s="1"/>
  <c r="I882" i="1" s="1"/>
  <c r="I883" i="1" s="1"/>
  <c r="I884" i="1" s="1"/>
  <c r="I885" i="1" s="1"/>
  <c r="I886" i="1" s="1"/>
  <c r="I887" i="1" s="1"/>
  <c r="I888" i="1" s="1"/>
  <c r="I889" i="1" s="1"/>
  <c r="I890" i="1" s="1"/>
  <c r="I891" i="1" s="1"/>
  <c r="I892" i="1" s="1"/>
  <c r="I893" i="1" s="1"/>
  <c r="I894" i="1" s="1"/>
  <c r="I895" i="1" s="1"/>
  <c r="I896" i="1" s="1"/>
  <c r="I897" i="1" s="1"/>
  <c r="I898" i="1" s="1"/>
  <c r="I899" i="1" s="1"/>
  <c r="I900" i="1" s="1"/>
  <c r="I901" i="1" s="1"/>
  <c r="I902" i="1" s="1"/>
  <c r="I903" i="1" s="1"/>
  <c r="I904" i="1" s="1"/>
  <c r="I905" i="1" s="1"/>
  <c r="I906" i="1" s="1"/>
  <c r="I907" i="1" s="1"/>
  <c r="I908" i="1" s="1"/>
  <c r="I909" i="1" s="1"/>
  <c r="I910" i="1" s="1"/>
  <c r="I911" i="1" s="1"/>
  <c r="I912" i="1" s="1"/>
  <c r="I913" i="1" s="1"/>
  <c r="I914" i="1" s="1"/>
  <c r="I915" i="1" s="1"/>
  <c r="I916" i="1" s="1"/>
  <c r="I917" i="1" s="1"/>
  <c r="I918" i="1" s="1"/>
  <c r="I919" i="1" s="1"/>
  <c r="I920" i="1" s="1"/>
  <c r="I921" i="1" s="1"/>
  <c r="I922" i="1" s="1"/>
  <c r="I923" i="1" s="1"/>
  <c r="I924" i="1" s="1"/>
  <c r="I925" i="1" s="1"/>
  <c r="I926" i="1" s="1"/>
  <c r="I927" i="1" s="1"/>
  <c r="I928" i="1" s="1"/>
  <c r="I929" i="1" s="1"/>
  <c r="I930" i="1" s="1"/>
  <c r="I931" i="1" s="1"/>
  <c r="I932" i="1" s="1"/>
  <c r="I933" i="1" s="1"/>
  <c r="I934" i="1" s="1"/>
  <c r="I935" i="1" s="1"/>
  <c r="I936" i="1" s="1"/>
  <c r="I937" i="1" s="1"/>
  <c r="I938" i="1" s="1"/>
  <c r="I939" i="1" s="1"/>
  <c r="I940" i="1" s="1"/>
  <c r="I941" i="1" s="1"/>
  <c r="I942" i="1" s="1"/>
  <c r="I943" i="1" s="1"/>
  <c r="I944" i="1" s="1"/>
  <c r="I945" i="1" s="1"/>
  <c r="I946" i="1" s="1"/>
  <c r="I947" i="1" s="1"/>
  <c r="I948" i="1" s="1"/>
  <c r="I949" i="1" s="1"/>
  <c r="I950" i="1" s="1"/>
  <c r="I951" i="1" s="1"/>
  <c r="I952" i="1" s="1"/>
  <c r="I953" i="1" s="1"/>
  <c r="I954" i="1" s="1"/>
  <c r="I955" i="1" s="1"/>
  <c r="I956" i="1" s="1"/>
  <c r="I957" i="1" s="1"/>
  <c r="I958" i="1" s="1"/>
  <c r="I959" i="1" s="1"/>
  <c r="I960" i="1" s="1"/>
  <c r="I961" i="1" s="1"/>
  <c r="I962" i="1" s="1"/>
  <c r="I963" i="1" s="1"/>
  <c r="I964" i="1" s="1"/>
  <c r="I965" i="1" s="1"/>
  <c r="I966" i="1" s="1"/>
  <c r="I967" i="1" s="1"/>
  <c r="I968" i="1" s="1"/>
  <c r="I969" i="1" s="1"/>
  <c r="I970" i="1" s="1"/>
  <c r="I971" i="1" s="1"/>
  <c r="I972" i="1" s="1"/>
  <c r="I973" i="1" s="1"/>
  <c r="I974" i="1" s="1"/>
  <c r="I975" i="1" s="1"/>
  <c r="I976" i="1" s="1"/>
  <c r="I977" i="1" s="1"/>
  <c r="I978" i="1" s="1"/>
  <c r="I979" i="1" s="1"/>
  <c r="I980" i="1" s="1"/>
  <c r="I981" i="1" s="1"/>
  <c r="I982" i="1" s="1"/>
  <c r="I983" i="1" s="1"/>
  <c r="I984" i="1" s="1"/>
  <c r="I985" i="1" s="1"/>
  <c r="I986" i="1" s="1"/>
  <c r="I987" i="1" s="1"/>
  <c r="I988" i="1" s="1"/>
  <c r="I989" i="1" s="1"/>
  <c r="I990" i="1" s="1"/>
  <c r="I991" i="1" s="1"/>
  <c r="I992" i="1" s="1"/>
  <c r="I993" i="1" s="1"/>
  <c r="I994" i="1" s="1"/>
  <c r="I995" i="1" s="1"/>
  <c r="I996" i="1" s="1"/>
  <c r="I997" i="1" s="1"/>
  <c r="I998" i="1" s="1"/>
  <c r="I999" i="1" s="1"/>
  <c r="I1000" i="1" s="1"/>
  <c r="I1001" i="1" s="1"/>
  <c r="I1002" i="1" s="1"/>
  <c r="I1003" i="1" s="1"/>
  <c r="I1004" i="1" s="1"/>
  <c r="I1005" i="1" s="1"/>
  <c r="I1006" i="1" s="1"/>
  <c r="I1007" i="1" s="1"/>
  <c r="I1008" i="1" s="1"/>
  <c r="I1009" i="1" s="1"/>
  <c r="I1010" i="1" s="1"/>
  <c r="I1011" i="1" s="1"/>
  <c r="I1012" i="1" s="1"/>
  <c r="I1013" i="1" s="1"/>
  <c r="I1014" i="1" s="1"/>
  <c r="I1015" i="1" s="1"/>
  <c r="I1016" i="1" s="1"/>
  <c r="I1017" i="1" s="1"/>
  <c r="I1018" i="1" s="1"/>
  <c r="I1019" i="1" s="1"/>
  <c r="I1020" i="1" s="1"/>
  <c r="I1021" i="1" s="1"/>
  <c r="I1022" i="1" s="1"/>
  <c r="I1023" i="1" s="1"/>
  <c r="I1024" i="1" s="1"/>
  <c r="I1025" i="1" s="1"/>
  <c r="I1026" i="1" s="1"/>
  <c r="I1027" i="1" s="1"/>
  <c r="I1028" i="1" s="1"/>
  <c r="I1029" i="1" s="1"/>
  <c r="I1030" i="1" s="1"/>
  <c r="I1031" i="1" s="1"/>
  <c r="I1032" i="1" s="1"/>
  <c r="I1033" i="1" s="1"/>
  <c r="I1034" i="1" s="1"/>
  <c r="I1035" i="1" s="1"/>
  <c r="I1036" i="1" s="1"/>
  <c r="I1037" i="1" s="1"/>
  <c r="I1038" i="1" s="1"/>
  <c r="I1039" i="1" s="1"/>
  <c r="I1040" i="1" s="1"/>
  <c r="I1041" i="1" s="1"/>
  <c r="I1042" i="1" s="1"/>
  <c r="I1043" i="1" s="1"/>
  <c r="I1044" i="1" s="1"/>
  <c r="I1045" i="1" s="1"/>
  <c r="I1046" i="1" s="1"/>
  <c r="I1047" i="1" s="1"/>
  <c r="I1048" i="1" s="1"/>
  <c r="I1049" i="1" s="1"/>
  <c r="I1050" i="1" s="1"/>
  <c r="I1051" i="1" s="1"/>
  <c r="I1052" i="1" s="1"/>
  <c r="I1053" i="1" s="1"/>
  <c r="I1054" i="1" s="1"/>
  <c r="I1055" i="1" s="1"/>
  <c r="I1056" i="1" s="1"/>
  <c r="I1057" i="1" s="1"/>
  <c r="I1058" i="1" s="1"/>
  <c r="I1059" i="1" s="1"/>
  <c r="I1060" i="1" s="1"/>
  <c r="I1061" i="1" s="1"/>
  <c r="I1062" i="1" s="1"/>
  <c r="I1063" i="1" s="1"/>
  <c r="I1064" i="1" s="1"/>
  <c r="I1065" i="1" s="1"/>
  <c r="I1066" i="1" s="1"/>
  <c r="I1067" i="1" s="1"/>
  <c r="I1068" i="1" s="1"/>
  <c r="I1069" i="1" s="1"/>
  <c r="I1070" i="1" s="1"/>
  <c r="I1071" i="1" s="1"/>
  <c r="I1072" i="1" s="1"/>
  <c r="I1073" i="1" s="1"/>
  <c r="I1074" i="1" s="1"/>
  <c r="I1075" i="1" s="1"/>
  <c r="I1076" i="1" s="1"/>
  <c r="I1077" i="1" s="1"/>
  <c r="I1078" i="1" s="1"/>
  <c r="I1079" i="1" s="1"/>
  <c r="I1080" i="1" s="1"/>
  <c r="I1081" i="1" s="1"/>
  <c r="I1082" i="1" s="1"/>
  <c r="I1083" i="1" s="1"/>
  <c r="I1084" i="1" s="1"/>
  <c r="I1085" i="1" s="1"/>
  <c r="I1086" i="1" s="1"/>
  <c r="I1087" i="1" s="1"/>
  <c r="I1088" i="1" s="1"/>
  <c r="I1089" i="1" s="1"/>
  <c r="I1090" i="1" s="1"/>
  <c r="I1091" i="1" s="1"/>
  <c r="I1092" i="1" s="1"/>
  <c r="I1093" i="1" s="1"/>
  <c r="I1094" i="1" s="1"/>
  <c r="I1095" i="1" s="1"/>
  <c r="I1096" i="1" s="1"/>
  <c r="I1097" i="1" s="1"/>
  <c r="I1098" i="1" s="1"/>
  <c r="I1099" i="1" s="1"/>
  <c r="I1100" i="1" s="1"/>
  <c r="I1101" i="1" s="1"/>
  <c r="I1102" i="1" s="1"/>
  <c r="I1103" i="1" s="1"/>
  <c r="I1104" i="1" s="1"/>
  <c r="I1105" i="1" s="1"/>
  <c r="I1106" i="1" s="1"/>
  <c r="I1107" i="1" s="1"/>
  <c r="I1108" i="1" s="1"/>
  <c r="I1109" i="1" s="1"/>
  <c r="I1110" i="1" s="1"/>
  <c r="I1111" i="1" s="1"/>
  <c r="I1112" i="1" s="1"/>
  <c r="I1113" i="1" s="1"/>
  <c r="I1114" i="1" s="1"/>
  <c r="I1115" i="1" s="1"/>
  <c r="I1116" i="1" s="1"/>
  <c r="I1117" i="1" s="1"/>
  <c r="I1118" i="1" s="1"/>
  <c r="I1119" i="1" s="1"/>
  <c r="I1120" i="1" s="1"/>
  <c r="I1121" i="1" s="1"/>
  <c r="I1122" i="1" s="1"/>
  <c r="I1123" i="1" s="1"/>
  <c r="I1124" i="1" s="1"/>
  <c r="I1125" i="1" s="1"/>
  <c r="I1126" i="1" s="1"/>
  <c r="I1127" i="1" s="1"/>
  <c r="I1128" i="1" s="1"/>
  <c r="I1129" i="1" s="1"/>
  <c r="I1130" i="1" s="1"/>
  <c r="I1131" i="1" s="1"/>
  <c r="I1132" i="1" s="1"/>
  <c r="I1133" i="1" s="1"/>
  <c r="I1134" i="1" s="1"/>
  <c r="I1135" i="1" s="1"/>
  <c r="I1136" i="1" s="1"/>
  <c r="I1137" i="1" s="1"/>
  <c r="I1138" i="1" s="1"/>
  <c r="I1139" i="1" s="1"/>
  <c r="I1140" i="1" s="1"/>
  <c r="I1141" i="1" s="1"/>
  <c r="I1142" i="1" s="1"/>
  <c r="I1143" i="1" s="1"/>
  <c r="I1144" i="1" s="1"/>
  <c r="I1145" i="1" s="1"/>
  <c r="I1146" i="1" s="1"/>
  <c r="I1147" i="1" s="1"/>
  <c r="I1148" i="1" s="1"/>
  <c r="I1149" i="1" s="1"/>
  <c r="I1150" i="1" s="1"/>
  <c r="I1151" i="1" s="1"/>
  <c r="I1152" i="1" s="1"/>
  <c r="I1153" i="1" s="1"/>
  <c r="I1154" i="1" s="1"/>
  <c r="I1155" i="1" s="1"/>
  <c r="I1156" i="1" s="1"/>
  <c r="I1157" i="1" s="1"/>
  <c r="I1158" i="1" s="1"/>
  <c r="I1159" i="1" s="1"/>
  <c r="I1160" i="1" s="1"/>
  <c r="I1161" i="1" s="1"/>
  <c r="I1162" i="1" s="1"/>
  <c r="I1163" i="1" s="1"/>
  <c r="I1164" i="1" s="1"/>
  <c r="I1165" i="1" s="1"/>
  <c r="I1166" i="1" s="1"/>
  <c r="I1167" i="1" s="1"/>
  <c r="I1168" i="1" s="1"/>
  <c r="I1169" i="1" s="1"/>
  <c r="I1170" i="1" s="1"/>
  <c r="I1171" i="1" s="1"/>
  <c r="I1172" i="1" s="1"/>
  <c r="I1173" i="1" s="1"/>
  <c r="I1174" i="1" s="1"/>
  <c r="I1175" i="1" s="1"/>
  <c r="I1176" i="1" s="1"/>
  <c r="I1177" i="1" s="1"/>
  <c r="I1178" i="1" s="1"/>
  <c r="I1179" i="1" s="1"/>
  <c r="I1180" i="1" s="1"/>
  <c r="I1181" i="1" s="1"/>
  <c r="I1182" i="1" s="1"/>
  <c r="I1183" i="1" s="1"/>
  <c r="I1184" i="1" s="1"/>
  <c r="I1185" i="1" s="1"/>
  <c r="I1186" i="1" s="1"/>
  <c r="I1187" i="1" s="1"/>
  <c r="I1188" i="1" s="1"/>
  <c r="I1189" i="1" s="1"/>
  <c r="I1190" i="1" s="1"/>
  <c r="I1191" i="1" s="1"/>
  <c r="I1192" i="1" s="1"/>
  <c r="I1193" i="1" s="1"/>
  <c r="I1194" i="1" s="1"/>
  <c r="I1195" i="1" s="1"/>
  <c r="I1196" i="1" s="1"/>
  <c r="I1197" i="1" s="1"/>
  <c r="I1198" i="1" s="1"/>
  <c r="I1199" i="1" s="1"/>
  <c r="I1200" i="1" s="1"/>
  <c r="I1201" i="1" s="1"/>
  <c r="I1202" i="1" s="1"/>
  <c r="I1203" i="1" s="1"/>
  <c r="I1204" i="1" s="1"/>
  <c r="I1205" i="1" s="1"/>
  <c r="I1206" i="1" s="1"/>
  <c r="I1207" i="1" s="1"/>
  <c r="I1208" i="1" s="1"/>
  <c r="I1209" i="1" s="1"/>
  <c r="I1210" i="1" s="1"/>
  <c r="I1211" i="1" s="1"/>
  <c r="I1212" i="1" s="1"/>
  <c r="I1213" i="1" s="1"/>
  <c r="I1214" i="1" s="1"/>
  <c r="I1215" i="1" s="1"/>
  <c r="I1216" i="1" s="1"/>
  <c r="I1217" i="1" s="1"/>
  <c r="I1218" i="1" s="1"/>
  <c r="I1219" i="1" s="1"/>
  <c r="I1220" i="1" s="1"/>
  <c r="I1221" i="1" s="1"/>
  <c r="I1222" i="1" s="1"/>
  <c r="I1223" i="1" s="1"/>
  <c r="I1224" i="1" s="1"/>
  <c r="I1225" i="1" s="1"/>
  <c r="I1226" i="1" s="1"/>
  <c r="I1227" i="1" s="1"/>
  <c r="I1228" i="1" s="1"/>
  <c r="I1229" i="1" s="1"/>
  <c r="I1230" i="1" s="1"/>
  <c r="I1231" i="1" s="1"/>
  <c r="I1232" i="1" s="1"/>
  <c r="I1233" i="1" s="1"/>
  <c r="I1234" i="1" s="1"/>
  <c r="I1235" i="1" s="1"/>
  <c r="I1236" i="1" s="1"/>
  <c r="I1237" i="1" s="1"/>
  <c r="I1238" i="1" s="1"/>
  <c r="I1239" i="1" s="1"/>
  <c r="I1240" i="1" s="1"/>
  <c r="I1241" i="1" s="1"/>
  <c r="I1242" i="1" s="1"/>
  <c r="I1243" i="1" s="1"/>
  <c r="I1244" i="1" s="1"/>
  <c r="I1245" i="1" s="1"/>
  <c r="I1246" i="1" s="1"/>
  <c r="I1247" i="1" s="1"/>
  <c r="I1248" i="1" s="1"/>
  <c r="I1249" i="1" s="1"/>
  <c r="I1250" i="1" s="1"/>
  <c r="I1251" i="1" s="1"/>
  <c r="I1252" i="1" s="1"/>
  <c r="I1253" i="1" s="1"/>
  <c r="I1254" i="1" s="1"/>
  <c r="I1255" i="1" s="1"/>
  <c r="I1256" i="1" s="1"/>
  <c r="I1257" i="1" s="1"/>
  <c r="I1258" i="1" s="1"/>
  <c r="I1259" i="1" s="1"/>
  <c r="I1260" i="1" s="1"/>
  <c r="I1261" i="1" s="1"/>
  <c r="I1262" i="1" s="1"/>
  <c r="I1263" i="1" s="1"/>
  <c r="I1264" i="1" s="1"/>
  <c r="I1265" i="1" s="1"/>
  <c r="I1266" i="1" s="1"/>
  <c r="I1267" i="1" s="1"/>
  <c r="I1268" i="1" s="1"/>
  <c r="I1269" i="1" s="1"/>
  <c r="I1270" i="1" s="1"/>
  <c r="I1271" i="1" s="1"/>
  <c r="I1272" i="1" s="1"/>
  <c r="I1273" i="1" s="1"/>
  <c r="I1274" i="1" s="1"/>
  <c r="I1275" i="1" s="1"/>
  <c r="I1276" i="1" s="1"/>
  <c r="I1277" i="1" s="1"/>
  <c r="I1278" i="1" s="1"/>
  <c r="I1279" i="1" s="1"/>
  <c r="I1280" i="1" s="1"/>
  <c r="I1281" i="1" s="1"/>
  <c r="I1282" i="1" s="1"/>
  <c r="I1283" i="1" s="1"/>
  <c r="I1284" i="1" s="1"/>
  <c r="I1285" i="1" s="1"/>
  <c r="I1286" i="1" s="1"/>
  <c r="I1287" i="1" s="1"/>
  <c r="I1288" i="1" s="1"/>
  <c r="I1289" i="1" s="1"/>
  <c r="I1290" i="1" s="1"/>
  <c r="I1291" i="1" s="1"/>
  <c r="I1292" i="1" s="1"/>
  <c r="I1293" i="1" s="1"/>
  <c r="I1294" i="1" s="1"/>
  <c r="I1295" i="1" s="1"/>
  <c r="I1296" i="1" s="1"/>
  <c r="I1297" i="1" s="1"/>
  <c r="I1298" i="1" s="1"/>
  <c r="I1299" i="1" s="1"/>
  <c r="I1300" i="1" s="1"/>
  <c r="I1301" i="1" s="1"/>
  <c r="I1302" i="1" s="1"/>
  <c r="I1303" i="1" s="1"/>
  <c r="I1304" i="1" s="1"/>
  <c r="I1305" i="1" s="1"/>
  <c r="I1306" i="1" s="1"/>
  <c r="I1307" i="1" s="1"/>
  <c r="I1308" i="1" s="1"/>
  <c r="I1309" i="1" s="1"/>
  <c r="I1310" i="1" s="1"/>
  <c r="I1311" i="1" s="1"/>
  <c r="I1312" i="1" s="1"/>
  <c r="I1313" i="1" s="1"/>
  <c r="I1314" i="1" s="1"/>
  <c r="I1315" i="1" s="1"/>
  <c r="I1316" i="1" s="1"/>
  <c r="I1317" i="1" s="1"/>
  <c r="I1318" i="1" s="1"/>
  <c r="I1319" i="1" s="1"/>
  <c r="I1320" i="1" s="1"/>
  <c r="I1321" i="1" s="1"/>
  <c r="I1322" i="1" s="1"/>
  <c r="I1323" i="1" s="1"/>
  <c r="I1324" i="1" s="1"/>
  <c r="I1325" i="1" s="1"/>
  <c r="I1326" i="1" s="1"/>
  <c r="I1327" i="1" s="1"/>
  <c r="I1328" i="1" s="1"/>
  <c r="I1329" i="1" s="1"/>
  <c r="I1330" i="1" s="1"/>
  <c r="I1331" i="1" s="1"/>
  <c r="I1332" i="1" s="1"/>
  <c r="I1333" i="1" s="1"/>
  <c r="I1334" i="1" s="1"/>
  <c r="I1335" i="1" s="1"/>
  <c r="I1336" i="1" s="1"/>
  <c r="I1337" i="1" s="1"/>
  <c r="I1338" i="1" s="1"/>
  <c r="I1339" i="1" s="1"/>
  <c r="I1340" i="1" s="1"/>
  <c r="I1341" i="1" s="1"/>
  <c r="I1342" i="1" s="1"/>
  <c r="I1343" i="1" s="1"/>
  <c r="I1344" i="1" s="1"/>
  <c r="I1345" i="1" s="1"/>
  <c r="I1346" i="1" s="1"/>
  <c r="I1347" i="1" s="1"/>
  <c r="I1348" i="1" s="1"/>
  <c r="I1349" i="1" s="1"/>
  <c r="I1350" i="1" s="1"/>
  <c r="I1351" i="1" s="1"/>
  <c r="I1352" i="1" s="1"/>
  <c r="I1353" i="1" s="1"/>
  <c r="I1354" i="1" s="1"/>
  <c r="I1355" i="1" s="1"/>
  <c r="I1356" i="1" s="1"/>
  <c r="I1357" i="1" s="1"/>
  <c r="I1358" i="1" s="1"/>
  <c r="I1359" i="1" s="1"/>
  <c r="I1360" i="1" s="1"/>
  <c r="I1361" i="1" s="1"/>
  <c r="I1362" i="1" s="1"/>
  <c r="I1363" i="1" s="1"/>
  <c r="I1364" i="1" s="1"/>
  <c r="I1365" i="1" s="1"/>
  <c r="I1366" i="1" s="1"/>
  <c r="I1367" i="1" s="1"/>
  <c r="I1368" i="1" s="1"/>
  <c r="I1369" i="1" s="1"/>
  <c r="I1370" i="1" s="1"/>
  <c r="I1371" i="1" s="1"/>
  <c r="I1372" i="1" s="1"/>
  <c r="I1373" i="1" s="1"/>
  <c r="I1374" i="1" s="1"/>
  <c r="I1375" i="1" s="1"/>
  <c r="I1376" i="1" s="1"/>
  <c r="I1377" i="1" s="1"/>
  <c r="I1378" i="1" s="1"/>
  <c r="I1379" i="1" s="1"/>
  <c r="I1380" i="1" s="1"/>
  <c r="I1381" i="1" s="1"/>
  <c r="I1382" i="1" s="1"/>
  <c r="I1383" i="1" s="1"/>
  <c r="I1384" i="1" s="1"/>
  <c r="I1385" i="1" s="1"/>
  <c r="I1386" i="1" s="1"/>
  <c r="I1387" i="1" s="1"/>
  <c r="I1388" i="1" s="1"/>
  <c r="I1389" i="1" s="1"/>
  <c r="I1390" i="1" s="1"/>
  <c r="I1391" i="1" s="1"/>
  <c r="I1392" i="1" s="1"/>
  <c r="I1393" i="1" s="1"/>
  <c r="I1394" i="1" s="1"/>
  <c r="I1395" i="1" s="1"/>
  <c r="I1396" i="1" s="1"/>
  <c r="I1397" i="1" s="1"/>
  <c r="I1398" i="1" s="1"/>
  <c r="I1399" i="1" s="1"/>
  <c r="I1400" i="1" s="1"/>
  <c r="I1401" i="1" s="1"/>
  <c r="I1402" i="1" s="1"/>
  <c r="I1403" i="1" s="1"/>
  <c r="I1404" i="1" s="1"/>
  <c r="I1405" i="1" s="1"/>
  <c r="I1406" i="1" s="1"/>
  <c r="I1407" i="1" s="1"/>
  <c r="I1408" i="1" s="1"/>
  <c r="I1409" i="1" s="1"/>
  <c r="I1410" i="1" s="1"/>
  <c r="I1411" i="1" s="1"/>
  <c r="I1412" i="1" s="1"/>
  <c r="I1413" i="1" s="1"/>
  <c r="I1414" i="1" s="1"/>
  <c r="I1415" i="1" s="1"/>
  <c r="I1416" i="1" s="1"/>
  <c r="I1417" i="1" s="1"/>
  <c r="I1418" i="1" s="1"/>
  <c r="I1419" i="1" s="1"/>
  <c r="I1420" i="1" s="1"/>
  <c r="I1421" i="1" s="1"/>
  <c r="I1422" i="1" s="1"/>
  <c r="I1423" i="1" s="1"/>
  <c r="I1424" i="1" s="1"/>
  <c r="I1425" i="1" s="1"/>
  <c r="I1426" i="1" s="1"/>
  <c r="I1427" i="1" s="1"/>
  <c r="I1428" i="1" s="1"/>
  <c r="I1429" i="1" s="1"/>
  <c r="I1430" i="1" s="1"/>
  <c r="I1431" i="1" s="1"/>
  <c r="I1432" i="1" s="1"/>
  <c r="I1433" i="1" s="1"/>
  <c r="I1434" i="1" s="1"/>
  <c r="I1435" i="1" s="1"/>
  <c r="I1436" i="1" s="1"/>
  <c r="I1437" i="1" s="1"/>
  <c r="I1438" i="1" s="1"/>
  <c r="I1439" i="1" s="1"/>
  <c r="I1440" i="1" s="1"/>
  <c r="I1441" i="1" s="1"/>
  <c r="I1442" i="1" s="1"/>
  <c r="I1443" i="1" s="1"/>
  <c r="I1444" i="1" s="1"/>
  <c r="I1445" i="1" s="1"/>
  <c r="I1446" i="1" s="1"/>
  <c r="I1447" i="1" s="1"/>
  <c r="I1448" i="1" s="1"/>
  <c r="I1449" i="1" s="1"/>
  <c r="I1450" i="1" s="1"/>
  <c r="I1451" i="1" s="1"/>
  <c r="I1452" i="1" s="1"/>
  <c r="I1453" i="1" s="1"/>
  <c r="I1454" i="1" s="1"/>
  <c r="I1455" i="1" s="1"/>
  <c r="I1456" i="1" s="1"/>
  <c r="I1457" i="1" s="1"/>
  <c r="I1458" i="1" s="1"/>
  <c r="I1459" i="1" s="1"/>
  <c r="I1460" i="1" s="1"/>
  <c r="I1461" i="1" s="1"/>
  <c r="I1462" i="1" s="1"/>
  <c r="I1463" i="1" s="1"/>
  <c r="I1464" i="1" s="1"/>
  <c r="I1465" i="1" s="1"/>
  <c r="I1466" i="1" s="1"/>
  <c r="I1467" i="1" s="1"/>
  <c r="I1468" i="1" s="1"/>
  <c r="I1469" i="1" s="1"/>
  <c r="I1470" i="1" s="1"/>
  <c r="I1471" i="1" s="1"/>
  <c r="I1472" i="1" s="1"/>
  <c r="I1473" i="1" s="1"/>
  <c r="I1474" i="1" s="1"/>
  <c r="I1475" i="1" s="1"/>
  <c r="I1476" i="1" s="1"/>
  <c r="I1477" i="1" s="1"/>
  <c r="I1478" i="1" s="1"/>
  <c r="I1479" i="1" s="1"/>
  <c r="I1480" i="1" s="1"/>
  <c r="I1481" i="1" s="1"/>
  <c r="I1482" i="1" s="1"/>
  <c r="I1483" i="1" s="1"/>
  <c r="I1484" i="1" s="1"/>
  <c r="I1485" i="1" s="1"/>
  <c r="I1486" i="1" s="1"/>
  <c r="I1487" i="1" s="1"/>
  <c r="I1488" i="1" s="1"/>
  <c r="I1489" i="1" s="1"/>
  <c r="I1490" i="1" s="1"/>
  <c r="I1491" i="1" s="1"/>
  <c r="I1492" i="1" s="1"/>
  <c r="I1493" i="1" s="1"/>
  <c r="I1494" i="1" s="1"/>
  <c r="I1495" i="1" s="1"/>
  <c r="I1496" i="1" s="1"/>
  <c r="I1497" i="1" s="1"/>
  <c r="I1498" i="1" s="1"/>
  <c r="I1499" i="1" s="1"/>
  <c r="I1500" i="1" s="1"/>
  <c r="I1501" i="1" s="1"/>
  <c r="I1502" i="1" s="1"/>
  <c r="I1503" i="1" s="1"/>
  <c r="I1504" i="1" s="1"/>
  <c r="I1505" i="1" s="1"/>
  <c r="I1506" i="1" s="1"/>
  <c r="I1507" i="1" s="1"/>
  <c r="I1508" i="1" s="1"/>
  <c r="I1509" i="1" s="1"/>
  <c r="I1510" i="1" s="1"/>
  <c r="I1511" i="1" s="1"/>
  <c r="I1512" i="1" s="1"/>
  <c r="I1513" i="1" s="1"/>
  <c r="I1514" i="1" s="1"/>
  <c r="I1515" i="1" s="1"/>
  <c r="I1516" i="1" s="1"/>
  <c r="I1517" i="1" s="1"/>
  <c r="I1518" i="1" s="1"/>
  <c r="I1519" i="1" s="1"/>
  <c r="I1520" i="1" s="1"/>
  <c r="I1521" i="1" s="1"/>
  <c r="I1522" i="1" s="1"/>
  <c r="I1523" i="1" s="1"/>
  <c r="I1524" i="1" s="1"/>
  <c r="I1525" i="1" s="1"/>
  <c r="I1526" i="1" s="1"/>
  <c r="I1527" i="1" s="1"/>
  <c r="I1528" i="1" s="1"/>
  <c r="I1529" i="1" s="1"/>
  <c r="I1530" i="1" s="1"/>
  <c r="I1531" i="1" s="1"/>
  <c r="I1532" i="1" s="1"/>
  <c r="I1533" i="1" s="1"/>
  <c r="I1534" i="1" s="1"/>
  <c r="I1535" i="1" s="1"/>
  <c r="I1536" i="1" s="1"/>
  <c r="I1537" i="1" s="1"/>
  <c r="I1538" i="1" s="1"/>
  <c r="I1539" i="1" s="1"/>
  <c r="I1540" i="1" s="1"/>
  <c r="I1541" i="1" s="1"/>
  <c r="I1542" i="1" s="1"/>
  <c r="I1543" i="1" s="1"/>
  <c r="I1544" i="1" s="1"/>
  <c r="I1545" i="1" s="1"/>
  <c r="I1546" i="1" s="1"/>
  <c r="I1547" i="1" s="1"/>
  <c r="I1548" i="1" s="1"/>
  <c r="I1549" i="1" s="1"/>
  <c r="I1550" i="1" s="1"/>
  <c r="I1551" i="1" s="1"/>
  <c r="I1552" i="1" s="1"/>
  <c r="I1553" i="1" s="1"/>
  <c r="I1554" i="1" s="1"/>
  <c r="I1555" i="1" s="1"/>
  <c r="I1556" i="1" s="1"/>
  <c r="I1557" i="1" s="1"/>
  <c r="I1558" i="1" s="1"/>
  <c r="I1559" i="1" s="1"/>
  <c r="I1560" i="1" s="1"/>
  <c r="I1561" i="1" s="1"/>
  <c r="I1562" i="1" s="1"/>
  <c r="I1563" i="1" s="1"/>
  <c r="I1564" i="1" s="1"/>
  <c r="I1565" i="1" s="1"/>
  <c r="I1566" i="1" s="1"/>
  <c r="I1567" i="1" s="1"/>
  <c r="I1568" i="1" s="1"/>
  <c r="I1569" i="1" s="1"/>
  <c r="I1570" i="1" s="1"/>
  <c r="I1571" i="1" s="1"/>
  <c r="I1572" i="1" s="1"/>
  <c r="I1573" i="1" s="1"/>
  <c r="I1574" i="1" s="1"/>
  <c r="I1575" i="1" s="1"/>
  <c r="I1576" i="1" s="1"/>
  <c r="I1577" i="1" s="1"/>
  <c r="I1578" i="1" s="1"/>
  <c r="I1579" i="1" s="1"/>
  <c r="I1580" i="1" s="1"/>
  <c r="I1581" i="1" s="1"/>
  <c r="I1582" i="1" s="1"/>
  <c r="I1583" i="1" s="1"/>
  <c r="I1584" i="1" s="1"/>
  <c r="I1585" i="1" s="1"/>
  <c r="I1586" i="1" s="1"/>
  <c r="I1587" i="1" s="1"/>
  <c r="I1588" i="1" s="1"/>
  <c r="I1589" i="1" s="1"/>
  <c r="I1590" i="1" s="1"/>
  <c r="I1591" i="1" s="1"/>
  <c r="I1592" i="1" s="1"/>
  <c r="I1593" i="1" s="1"/>
  <c r="I1594" i="1" s="1"/>
  <c r="I1595" i="1" s="1"/>
  <c r="I1596" i="1" s="1"/>
  <c r="I1597" i="1" s="1"/>
  <c r="I1598" i="1" s="1"/>
  <c r="I1599" i="1" s="1"/>
  <c r="I1600" i="1" s="1"/>
  <c r="I1601" i="1" s="1"/>
  <c r="I1602" i="1" s="1"/>
  <c r="I1603" i="1" s="1"/>
  <c r="I1604" i="1" s="1"/>
  <c r="I1605" i="1" s="1"/>
  <c r="I1606" i="1" s="1"/>
  <c r="I1607" i="1" s="1"/>
  <c r="I1608" i="1" s="1"/>
  <c r="I1609" i="1" s="1"/>
  <c r="I1610" i="1" s="1"/>
  <c r="I1611" i="1" s="1"/>
  <c r="I1612" i="1" s="1"/>
  <c r="I1613" i="1" s="1"/>
  <c r="I1614" i="1" s="1"/>
  <c r="I1615" i="1" s="1"/>
  <c r="I1616" i="1" s="1"/>
  <c r="I1617" i="1" s="1"/>
  <c r="I1618" i="1" s="1"/>
  <c r="I1619" i="1" s="1"/>
  <c r="I1620" i="1" s="1"/>
  <c r="I1621" i="1" s="1"/>
  <c r="I1622" i="1" s="1"/>
  <c r="I1623" i="1" s="1"/>
  <c r="I1624" i="1" s="1"/>
  <c r="I1625" i="1" s="1"/>
  <c r="I1626" i="1" s="1"/>
  <c r="I1627" i="1" s="1"/>
  <c r="I1628" i="1" s="1"/>
  <c r="I1629" i="1" s="1"/>
  <c r="I1630" i="1" s="1"/>
  <c r="I1631" i="1" s="1"/>
  <c r="I1632" i="1" s="1"/>
  <c r="I1633" i="1" s="1"/>
  <c r="I1634" i="1" s="1"/>
  <c r="I1635" i="1" s="1"/>
  <c r="I1636" i="1" s="1"/>
  <c r="I1637" i="1" s="1"/>
  <c r="I1638" i="1" s="1"/>
  <c r="I1639" i="1" s="1"/>
  <c r="I1640" i="1" s="1"/>
  <c r="I1641" i="1" s="1"/>
  <c r="I1642" i="1" s="1"/>
  <c r="I1643" i="1" s="1"/>
  <c r="I1644" i="1" s="1"/>
  <c r="I1645" i="1" s="1"/>
  <c r="I1646" i="1" s="1"/>
  <c r="I1647" i="1" s="1"/>
  <c r="I1648" i="1" s="1"/>
  <c r="I1649" i="1" s="1"/>
  <c r="I1650" i="1" s="1"/>
  <c r="I1651" i="1" s="1"/>
  <c r="I1652" i="1" s="1"/>
  <c r="I1653" i="1" s="1"/>
  <c r="I1654" i="1" s="1"/>
  <c r="I1655" i="1" s="1"/>
  <c r="I1656" i="1" s="1"/>
  <c r="I1657" i="1" s="1"/>
  <c r="I1658" i="1" s="1"/>
  <c r="I1659" i="1" s="1"/>
  <c r="I1660" i="1" s="1"/>
  <c r="I1661" i="1" s="1"/>
  <c r="I1662" i="1" s="1"/>
  <c r="I1663" i="1" s="1"/>
  <c r="I1664" i="1" s="1"/>
  <c r="I1665" i="1" s="1"/>
  <c r="I1666" i="1" s="1"/>
  <c r="I1667" i="1" s="1"/>
  <c r="I1668" i="1" s="1"/>
  <c r="I1669" i="1" s="1"/>
  <c r="I1670" i="1" s="1"/>
  <c r="I1671" i="1" s="1"/>
  <c r="I1672" i="1" s="1"/>
  <c r="I1673" i="1" s="1"/>
  <c r="I1674" i="1" s="1"/>
  <c r="I1675" i="1" s="1"/>
  <c r="I1676" i="1" s="1"/>
  <c r="I1677" i="1" s="1"/>
  <c r="I1678" i="1" s="1"/>
  <c r="I1679" i="1" s="1"/>
  <c r="I1680" i="1" s="1"/>
  <c r="I1681" i="1" s="1"/>
  <c r="I1682" i="1" s="1"/>
  <c r="I1683" i="1" s="1"/>
  <c r="I1684" i="1" s="1"/>
  <c r="I1685" i="1" s="1"/>
  <c r="I1686" i="1" s="1"/>
  <c r="I1687" i="1" s="1"/>
  <c r="I1688" i="1" s="1"/>
  <c r="I1689" i="1" s="1"/>
  <c r="I1690" i="1" s="1"/>
  <c r="I1691" i="1" s="1"/>
  <c r="I1692" i="1" s="1"/>
  <c r="I1693" i="1" s="1"/>
  <c r="I1694" i="1" s="1"/>
  <c r="I1695" i="1" s="1"/>
  <c r="I1696" i="1" s="1"/>
  <c r="I1697" i="1" s="1"/>
  <c r="I1698" i="1" s="1"/>
  <c r="I1699" i="1" s="1"/>
  <c r="I1700" i="1" s="1"/>
  <c r="I1701" i="1" s="1"/>
  <c r="I1702" i="1" s="1"/>
  <c r="I1703" i="1" s="1"/>
  <c r="I1704" i="1" s="1"/>
  <c r="I1705" i="1" s="1"/>
  <c r="I1706" i="1" s="1"/>
  <c r="I1707" i="1" s="1"/>
  <c r="I1708" i="1" s="1"/>
  <c r="I1709" i="1" s="1"/>
  <c r="I1710" i="1" s="1"/>
  <c r="I1711" i="1" s="1"/>
  <c r="I1712" i="1" s="1"/>
  <c r="I1713" i="1" s="1"/>
  <c r="I1714" i="1" s="1"/>
  <c r="I1715" i="1" s="1"/>
  <c r="I1716" i="1" s="1"/>
  <c r="I1717" i="1" s="1"/>
  <c r="I1718" i="1" s="1"/>
  <c r="I1719" i="1" s="1"/>
  <c r="I1720" i="1" s="1"/>
  <c r="I1721" i="1" s="1"/>
  <c r="I1722" i="1" s="1"/>
  <c r="I1723" i="1" s="1"/>
  <c r="I1724" i="1" s="1"/>
  <c r="I1725" i="1" s="1"/>
  <c r="I1726" i="1" s="1"/>
  <c r="I1727" i="1" s="1"/>
  <c r="I1728" i="1" s="1"/>
  <c r="I1729" i="1" s="1"/>
  <c r="I1730" i="1" s="1"/>
  <c r="I1731" i="1" s="1"/>
  <c r="I1732" i="1" s="1"/>
  <c r="I1733" i="1" s="1"/>
  <c r="I1734" i="1" s="1"/>
  <c r="I1735" i="1" s="1"/>
  <c r="I1736" i="1" s="1"/>
  <c r="I1737" i="1" s="1"/>
  <c r="I1738" i="1" s="1"/>
  <c r="I1739" i="1" s="1"/>
  <c r="I1740" i="1" s="1"/>
  <c r="I1741" i="1" s="1"/>
  <c r="I1742" i="1" s="1"/>
  <c r="I1743" i="1" s="1"/>
  <c r="I1744" i="1" s="1"/>
  <c r="I1745" i="1" s="1"/>
  <c r="I1746" i="1" s="1"/>
  <c r="I1747" i="1" s="1"/>
  <c r="I1748" i="1" s="1"/>
  <c r="I1749" i="1" s="1"/>
  <c r="I1750" i="1" s="1"/>
  <c r="I1751" i="1" s="1"/>
  <c r="I1752" i="1" s="1"/>
  <c r="I1753" i="1" s="1"/>
  <c r="I1754" i="1" s="1"/>
  <c r="I1755" i="1" s="1"/>
  <c r="I1756" i="1" s="1"/>
  <c r="I1757" i="1" s="1"/>
  <c r="I1758" i="1" s="1"/>
  <c r="I1759" i="1" s="1"/>
  <c r="I1760" i="1" s="1"/>
  <c r="I1761" i="1" s="1"/>
  <c r="I1762" i="1" s="1"/>
  <c r="I1763" i="1" s="1"/>
  <c r="I1764" i="1" s="1"/>
  <c r="I1765" i="1" s="1"/>
  <c r="I1766" i="1" s="1"/>
  <c r="I1767" i="1" s="1"/>
  <c r="I1768" i="1" s="1"/>
  <c r="I1769" i="1" s="1"/>
  <c r="I1770" i="1" s="1"/>
  <c r="I1771" i="1" s="1"/>
  <c r="I1772" i="1" s="1"/>
  <c r="I1773" i="1" s="1"/>
  <c r="I1774" i="1" s="1"/>
  <c r="I1775" i="1" s="1"/>
  <c r="I1776" i="1" s="1"/>
  <c r="I1777" i="1" s="1"/>
  <c r="I1778" i="1" s="1"/>
  <c r="I1779" i="1" s="1"/>
  <c r="I1780" i="1" s="1"/>
  <c r="I1781" i="1" s="1"/>
  <c r="I1782" i="1" s="1"/>
  <c r="I1783" i="1" s="1"/>
  <c r="I1784" i="1" s="1"/>
  <c r="I1785" i="1" s="1"/>
  <c r="I1786" i="1" s="1"/>
  <c r="I1787" i="1" s="1"/>
  <c r="I1788" i="1" s="1"/>
  <c r="I1789" i="1" s="1"/>
  <c r="I1790" i="1" s="1"/>
  <c r="I1791" i="1" s="1"/>
  <c r="I1792" i="1" s="1"/>
  <c r="I1793" i="1" s="1"/>
  <c r="I1794" i="1" s="1"/>
  <c r="I1795" i="1" s="1"/>
  <c r="I1796" i="1" s="1"/>
  <c r="I1797" i="1" s="1"/>
  <c r="I1798" i="1" s="1"/>
  <c r="I1799" i="1" s="1"/>
  <c r="I1800" i="1" s="1"/>
  <c r="I1801" i="1" s="1"/>
  <c r="I1802" i="1" s="1"/>
  <c r="I1803" i="1" s="1"/>
  <c r="I1804" i="1" s="1"/>
  <c r="I1805" i="1" s="1"/>
  <c r="I1806" i="1" s="1"/>
  <c r="I1807" i="1" s="1"/>
  <c r="I1808" i="1" s="1"/>
  <c r="I1809" i="1" s="1"/>
  <c r="I1810" i="1" s="1"/>
  <c r="I1811" i="1" s="1"/>
  <c r="I1812" i="1" s="1"/>
  <c r="I1813" i="1" s="1"/>
  <c r="I1814" i="1" s="1"/>
  <c r="I1815" i="1" s="1"/>
  <c r="I1816" i="1" s="1"/>
  <c r="I1817" i="1" s="1"/>
  <c r="I1818" i="1" s="1"/>
  <c r="I1819" i="1" s="1"/>
  <c r="I1820" i="1" s="1"/>
  <c r="I1821" i="1" s="1"/>
  <c r="I1822" i="1" s="1"/>
  <c r="I1823" i="1" s="1"/>
  <c r="I1824" i="1" s="1"/>
  <c r="I1825" i="1" s="1"/>
  <c r="I1826" i="1" s="1"/>
  <c r="I1827" i="1" s="1"/>
  <c r="I1828" i="1" s="1"/>
  <c r="I1829" i="1" s="1"/>
  <c r="I1830" i="1" s="1"/>
  <c r="I1831" i="1" s="1"/>
  <c r="I1832" i="1" s="1"/>
  <c r="I1833" i="1" s="1"/>
  <c r="I1834" i="1" s="1"/>
  <c r="I1835" i="1" s="1"/>
  <c r="I1836" i="1" s="1"/>
  <c r="I1837" i="1" s="1"/>
  <c r="I1838" i="1" s="1"/>
  <c r="I1839" i="1" s="1"/>
  <c r="I1840" i="1" s="1"/>
  <c r="I1841" i="1" s="1"/>
  <c r="I1842" i="1" s="1"/>
  <c r="I1843" i="1" s="1"/>
  <c r="I1844" i="1" s="1"/>
  <c r="I1845" i="1" s="1"/>
  <c r="I1846" i="1" s="1"/>
  <c r="I1847" i="1" s="1"/>
  <c r="I1848" i="1" s="1"/>
  <c r="I1849" i="1" s="1"/>
  <c r="I1850" i="1" s="1"/>
  <c r="I1851" i="1" s="1"/>
  <c r="I1852" i="1" s="1"/>
  <c r="I1853" i="1" s="1"/>
  <c r="I1854" i="1" s="1"/>
  <c r="I1855" i="1" s="1"/>
  <c r="I1856" i="1" s="1"/>
  <c r="I1857" i="1" s="1"/>
  <c r="I1858" i="1" s="1"/>
  <c r="I1859" i="1" s="1"/>
  <c r="I1860" i="1" s="1"/>
  <c r="I1861" i="1" s="1"/>
  <c r="I1862" i="1" s="1"/>
  <c r="I1863" i="1" s="1"/>
  <c r="I1864" i="1" s="1"/>
  <c r="I1865" i="1" s="1"/>
  <c r="I1866" i="1" s="1"/>
  <c r="I1867" i="1" s="1"/>
  <c r="I1868" i="1" s="1"/>
  <c r="I1869" i="1" s="1"/>
  <c r="I1870" i="1" s="1"/>
  <c r="I1871" i="1" s="1"/>
  <c r="I1872" i="1" s="1"/>
  <c r="I1873" i="1" s="1"/>
  <c r="I1874" i="1" s="1"/>
  <c r="I1875" i="1" s="1"/>
  <c r="I1876" i="1" s="1"/>
  <c r="I1877" i="1" s="1"/>
  <c r="I1878" i="1" s="1"/>
  <c r="I1879" i="1" s="1"/>
  <c r="I1880" i="1" s="1"/>
  <c r="I1881" i="1" s="1"/>
  <c r="I1882" i="1" s="1"/>
  <c r="I1883" i="1" s="1"/>
  <c r="I1884" i="1" s="1"/>
  <c r="I1885" i="1" s="1"/>
  <c r="I1886" i="1" s="1"/>
  <c r="I1887" i="1" s="1"/>
  <c r="I1888" i="1" s="1"/>
  <c r="I1889" i="1" s="1"/>
  <c r="I1890" i="1" s="1"/>
  <c r="I1891" i="1" s="1"/>
  <c r="I1892" i="1" s="1"/>
  <c r="I1893" i="1" s="1"/>
  <c r="I1894" i="1" s="1"/>
  <c r="I1895" i="1" s="1"/>
  <c r="I1896" i="1" s="1"/>
  <c r="I1897" i="1" s="1"/>
  <c r="I1898" i="1" s="1"/>
  <c r="I1899" i="1" s="1"/>
  <c r="I1900" i="1" s="1"/>
  <c r="I1901" i="1" s="1"/>
  <c r="I1902" i="1" s="1"/>
  <c r="I1903" i="1" s="1"/>
  <c r="I1904" i="1" s="1"/>
  <c r="I1905" i="1" s="1"/>
  <c r="I1906" i="1" s="1"/>
  <c r="I1907" i="1" s="1"/>
  <c r="I1908" i="1" s="1"/>
  <c r="I1909" i="1" s="1"/>
  <c r="I1910" i="1" s="1"/>
  <c r="I1911" i="1" s="1"/>
  <c r="I1912" i="1" s="1"/>
  <c r="I1913" i="1" s="1"/>
  <c r="I1914" i="1" s="1"/>
  <c r="I1915" i="1" s="1"/>
  <c r="I1916" i="1" s="1"/>
  <c r="I1917" i="1" s="1"/>
  <c r="I1918" i="1" s="1"/>
  <c r="I1919" i="1" s="1"/>
  <c r="I1920" i="1" s="1"/>
  <c r="I1921" i="1" s="1"/>
  <c r="I1922" i="1" s="1"/>
  <c r="I1923" i="1" s="1"/>
  <c r="I1924" i="1" s="1"/>
  <c r="I1925" i="1" s="1"/>
  <c r="I1926" i="1" s="1"/>
  <c r="I1927" i="1" s="1"/>
  <c r="I1928" i="1" s="1"/>
  <c r="I1929" i="1" s="1"/>
  <c r="I1930" i="1" s="1"/>
  <c r="I1931" i="1" s="1"/>
  <c r="I1932" i="1" s="1"/>
  <c r="I1933" i="1" s="1"/>
  <c r="I1934" i="1" s="1"/>
  <c r="I1935" i="1" s="1"/>
  <c r="I1936" i="1" s="1"/>
  <c r="I1937" i="1" s="1"/>
  <c r="I1938" i="1" s="1"/>
  <c r="I1939" i="1" s="1"/>
  <c r="I1940" i="1" s="1"/>
  <c r="I1941" i="1" s="1"/>
  <c r="I1942" i="1" s="1"/>
  <c r="I1943" i="1" s="1"/>
  <c r="I1944" i="1" s="1"/>
  <c r="I1945" i="1" s="1"/>
  <c r="I1946" i="1" s="1"/>
  <c r="I1947" i="1" s="1"/>
  <c r="I1948" i="1" s="1"/>
  <c r="I1949" i="1" s="1"/>
  <c r="I1950" i="1" s="1"/>
  <c r="I1951" i="1" s="1"/>
  <c r="I1952" i="1" s="1"/>
  <c r="I1953" i="1" s="1"/>
  <c r="I1954" i="1" s="1"/>
  <c r="I1955" i="1" s="1"/>
  <c r="I1956" i="1" s="1"/>
  <c r="I1957" i="1" s="1"/>
  <c r="I1958" i="1" s="1"/>
  <c r="I1959" i="1" s="1"/>
  <c r="I1960" i="1" s="1"/>
  <c r="I1961" i="1" s="1"/>
  <c r="I1962" i="1" s="1"/>
  <c r="I1963" i="1" s="1"/>
  <c r="I1964" i="1" s="1"/>
  <c r="I1965" i="1" s="1"/>
  <c r="I1966" i="1" s="1"/>
  <c r="I1967" i="1" s="1"/>
  <c r="I1968" i="1" s="1"/>
  <c r="I1969" i="1" s="1"/>
  <c r="I1970" i="1" s="1"/>
  <c r="I1971" i="1" s="1"/>
  <c r="I1972" i="1" s="1"/>
  <c r="I1973" i="1" s="1"/>
  <c r="I1974" i="1" s="1"/>
  <c r="I1975" i="1" s="1"/>
  <c r="I1976" i="1" s="1"/>
  <c r="I1977" i="1" s="1"/>
  <c r="I1978" i="1" s="1"/>
  <c r="I1979" i="1" s="1"/>
  <c r="I1980" i="1" s="1"/>
  <c r="I1981" i="1" s="1"/>
  <c r="I1982" i="1" s="1"/>
  <c r="I1983" i="1" s="1"/>
  <c r="I1984" i="1" s="1"/>
  <c r="I1985" i="1" s="1"/>
  <c r="I1986" i="1" s="1"/>
  <c r="I1987" i="1" s="1"/>
  <c r="I1988" i="1" s="1"/>
  <c r="I1989" i="1" s="1"/>
  <c r="I1990" i="1" s="1"/>
  <c r="I1991" i="1" s="1"/>
  <c r="I1992" i="1" s="1"/>
  <c r="I1993" i="1" s="1"/>
  <c r="I1994" i="1" s="1"/>
  <c r="I1995" i="1" s="1"/>
  <c r="I1996" i="1" s="1"/>
  <c r="I1997" i="1" s="1"/>
  <c r="I1998" i="1" s="1"/>
  <c r="I1999" i="1" s="1"/>
  <c r="I2000" i="1" s="1"/>
  <c r="I2001" i="1" s="1"/>
  <c r="I2002" i="1" s="1"/>
  <c r="I2003" i="1" s="1"/>
  <c r="I2004" i="1" s="1"/>
  <c r="I2005" i="1" s="1"/>
  <c r="I2006" i="1" s="1"/>
  <c r="I2007" i="1" s="1"/>
  <c r="I2008" i="1" s="1"/>
  <c r="I2009" i="1" s="1"/>
  <c r="I2010" i="1" s="1"/>
  <c r="I2011" i="1" s="1"/>
  <c r="I2012" i="1" s="1"/>
  <c r="I2013" i="1" s="1"/>
  <c r="I2014" i="1" l="1"/>
  <c r="I2015" i="1"/>
  <c r="I2016" i="1" s="1"/>
  <c r="I2017" i="1" s="1"/>
  <c r="I2018" i="1" s="1"/>
  <c r="I2019" i="1" s="1"/>
  <c r="I2020" i="1" s="1"/>
  <c r="I2021" i="1" s="1"/>
  <c r="I2022" i="1" s="1"/>
  <c r="I2023" i="1" s="1"/>
  <c r="I2024" i="1" s="1"/>
  <c r="I2025" i="1" s="1"/>
  <c r="I2026" i="1" s="1"/>
  <c r="I2027" i="1" s="1"/>
  <c r="I2028" i="1" s="1"/>
  <c r="I2029" i="1" s="1"/>
  <c r="I2030" i="1" s="1"/>
  <c r="I2031" i="1" s="1"/>
  <c r="I2032" i="1" s="1"/>
  <c r="I2033" i="1" s="1"/>
  <c r="I2034" i="1" s="1"/>
  <c r="I2035" i="1" s="1"/>
  <c r="I2036" i="1" s="1"/>
  <c r="I2037" i="1" s="1"/>
  <c r="I2038" i="1" s="1"/>
  <c r="I2039" i="1" s="1"/>
  <c r="I2040" i="1" s="1"/>
  <c r="I2041" i="1" s="1"/>
  <c r="I2042" i="1" s="1"/>
  <c r="I2043" i="1" s="1"/>
  <c r="I2044" i="1" s="1"/>
  <c r="I2045" i="1" s="1"/>
  <c r="I2046" i="1" s="1"/>
  <c r="I2047" i="1" s="1"/>
  <c r="I2048" i="1" s="1"/>
  <c r="I2049" i="1" s="1"/>
  <c r="I2050" i="1" s="1"/>
  <c r="I2051" i="1" s="1"/>
  <c r="I2052" i="1" s="1"/>
  <c r="I2053" i="1" s="1"/>
  <c r="I2054" i="1" s="1"/>
  <c r="I2055" i="1" s="1"/>
  <c r="I2056" i="1" s="1"/>
  <c r="I2057" i="1" s="1"/>
  <c r="I2058" i="1" s="1"/>
  <c r="I2059" i="1" s="1"/>
  <c r="I2060" i="1" s="1"/>
  <c r="I2061" i="1" s="1"/>
  <c r="I2062" i="1" s="1"/>
  <c r="I2063" i="1" s="1"/>
  <c r="I2064" i="1" s="1"/>
  <c r="I2065" i="1" s="1"/>
  <c r="I2066" i="1" s="1"/>
  <c r="I2067" i="1" s="1"/>
  <c r="I2068" i="1" s="1"/>
  <c r="I2069" i="1" s="1"/>
  <c r="I2070" i="1" s="1"/>
  <c r="I2071" i="1" s="1"/>
  <c r="I2072" i="1" s="1"/>
  <c r="I2073" i="1" s="1"/>
  <c r="I2074" i="1" s="1"/>
  <c r="I2075" i="1" s="1"/>
  <c r="I2076" i="1" s="1"/>
  <c r="I2077" i="1" s="1"/>
  <c r="I2078" i="1" s="1"/>
  <c r="I2079" i="1" s="1"/>
  <c r="I2080" i="1" s="1"/>
  <c r="I2081" i="1" s="1"/>
  <c r="I2082" i="1" s="1"/>
  <c r="I2083" i="1" s="1"/>
  <c r="I2084" i="1" s="1"/>
  <c r="I2085" i="1" s="1"/>
  <c r="I2086" i="1" s="1"/>
  <c r="I2087" i="1" s="1"/>
  <c r="I2088" i="1" s="1"/>
  <c r="I2089" i="1" s="1"/>
  <c r="I2090" i="1" s="1"/>
  <c r="I2091" i="1" s="1"/>
  <c r="I2092" i="1" s="1"/>
  <c r="I2093" i="1" s="1"/>
  <c r="I2094" i="1" s="1"/>
  <c r="I2095" i="1" s="1"/>
  <c r="I2096" i="1" s="1"/>
  <c r="I2097" i="1" s="1"/>
  <c r="I2098" i="1" s="1"/>
  <c r="I2099" i="1" s="1"/>
  <c r="I2100" i="1" s="1"/>
  <c r="I2101" i="1" s="1"/>
  <c r="I2102" i="1" s="1"/>
  <c r="I2103" i="1" s="1"/>
  <c r="I2104" i="1" s="1"/>
  <c r="I2105" i="1" s="1"/>
  <c r="I2106" i="1" s="1"/>
  <c r="I2107" i="1" s="1"/>
  <c r="I2108" i="1" s="1"/>
  <c r="I2109" i="1" s="1"/>
  <c r="I2110" i="1" s="1"/>
  <c r="I2111" i="1" s="1"/>
  <c r="I2112" i="1" s="1"/>
  <c r="I2113" i="1" s="1"/>
  <c r="I2114" i="1" s="1"/>
  <c r="I2115" i="1" s="1"/>
  <c r="I2116" i="1" s="1"/>
  <c r="I2117" i="1" s="1"/>
  <c r="I2118" i="1" s="1"/>
  <c r="I2119" i="1" s="1"/>
  <c r="I2120" i="1" s="1"/>
  <c r="I2121" i="1" s="1"/>
  <c r="I2122" i="1" s="1"/>
  <c r="I2123" i="1" s="1"/>
  <c r="I2124" i="1" s="1"/>
  <c r="I2125" i="1" s="1"/>
  <c r="I2126" i="1" s="1"/>
  <c r="I2127" i="1" s="1"/>
  <c r="I2128" i="1" s="1"/>
  <c r="I2129" i="1" s="1"/>
  <c r="I2130" i="1" s="1"/>
  <c r="I2131" i="1" s="1"/>
  <c r="I2132" i="1" s="1"/>
  <c r="I2133" i="1" s="1"/>
  <c r="I2134" i="1" s="1"/>
  <c r="I2135" i="1" s="1"/>
  <c r="I2136" i="1" s="1"/>
  <c r="I2137" i="1" s="1"/>
  <c r="I2138" i="1" s="1"/>
  <c r="I2139" i="1" s="1"/>
  <c r="I2140" i="1" s="1"/>
  <c r="I2141" i="1" s="1"/>
  <c r="I2142" i="1" s="1"/>
  <c r="I2143" i="1" s="1"/>
  <c r="I2144" i="1" s="1"/>
  <c r="I2145" i="1" s="1"/>
  <c r="I2146" i="1" s="1"/>
  <c r="I2147" i="1" s="1"/>
  <c r="I2148" i="1" s="1"/>
  <c r="I2149" i="1" s="1"/>
  <c r="I2150" i="1" s="1"/>
  <c r="I2151" i="1" s="1"/>
  <c r="I2152" i="1" s="1"/>
  <c r="I2153" i="1" s="1"/>
  <c r="I2154" i="1" s="1"/>
  <c r="I2155" i="1" s="1"/>
  <c r="I2156" i="1" s="1"/>
  <c r="I2157" i="1" s="1"/>
  <c r="I2158" i="1" s="1"/>
  <c r="I2159" i="1" s="1"/>
  <c r="I2160" i="1" s="1"/>
  <c r="I2161" i="1" s="1"/>
  <c r="I2162" i="1" s="1"/>
  <c r="I2163" i="1" s="1"/>
  <c r="I2164" i="1" s="1"/>
  <c r="I2165" i="1" s="1"/>
  <c r="I2166" i="1" s="1"/>
  <c r="I2167" i="1" s="1"/>
  <c r="I2168" i="1" s="1"/>
  <c r="I2169" i="1" s="1"/>
  <c r="I2170" i="1" s="1"/>
  <c r="I2171" i="1" s="1"/>
  <c r="I2172" i="1" s="1"/>
  <c r="I2173" i="1" s="1"/>
  <c r="I2174" i="1" s="1"/>
  <c r="I2175" i="1" s="1"/>
  <c r="I2176" i="1" s="1"/>
  <c r="I2177" i="1" s="1"/>
  <c r="I2178" i="1" s="1"/>
  <c r="I2179" i="1" s="1"/>
  <c r="I2180" i="1" s="1"/>
  <c r="I2181" i="1" s="1"/>
  <c r="I2182" i="1" s="1"/>
  <c r="I2183" i="1" s="1"/>
  <c r="I2184" i="1" s="1"/>
  <c r="I2185" i="1" s="1"/>
  <c r="I2186" i="1" s="1"/>
  <c r="I2187" i="1" s="1"/>
  <c r="I2188" i="1" s="1"/>
  <c r="I2189" i="1" s="1"/>
  <c r="I2190" i="1" s="1"/>
  <c r="I2191" i="1" s="1"/>
  <c r="I2192" i="1" s="1"/>
  <c r="I2193" i="1" s="1"/>
  <c r="I2194" i="1" s="1"/>
  <c r="I2195" i="1" s="1"/>
  <c r="I2196" i="1" s="1"/>
  <c r="I2197" i="1" s="1"/>
  <c r="I2198" i="1" s="1"/>
  <c r="I2199" i="1" s="1"/>
  <c r="I2200" i="1" s="1"/>
  <c r="I2201" i="1" s="1"/>
  <c r="I2202" i="1" s="1"/>
  <c r="I2203" i="1" s="1"/>
  <c r="I2204" i="1" s="1"/>
  <c r="I2205" i="1" s="1"/>
  <c r="I2206" i="1" s="1"/>
  <c r="I2207" i="1" s="1"/>
  <c r="I2208" i="1" s="1"/>
  <c r="I2209" i="1" s="1"/>
  <c r="I2210" i="1" s="1"/>
  <c r="I2211" i="1" s="1"/>
  <c r="I2212" i="1" s="1"/>
  <c r="I2213" i="1" s="1"/>
  <c r="I2214" i="1" s="1"/>
  <c r="I2215" i="1" s="1"/>
  <c r="I2216" i="1" s="1"/>
  <c r="I2217" i="1" s="1"/>
  <c r="I2218" i="1" s="1"/>
  <c r="I2219" i="1" s="1"/>
  <c r="I2220" i="1" s="1"/>
  <c r="I2221" i="1" s="1"/>
  <c r="I2222" i="1" s="1"/>
  <c r="I2223" i="1" s="1"/>
  <c r="I2224" i="1" s="1"/>
  <c r="I2225" i="1" s="1"/>
  <c r="I2226" i="1" s="1"/>
  <c r="I2227" i="1" s="1"/>
  <c r="I2228" i="1" s="1"/>
  <c r="I2229" i="1" s="1"/>
  <c r="I2230" i="1" s="1"/>
  <c r="I2231" i="1" s="1"/>
  <c r="I2232" i="1" s="1"/>
  <c r="I2233" i="1" s="1"/>
  <c r="I2234" i="1" s="1"/>
  <c r="I2235" i="1" s="1"/>
  <c r="I2236" i="1" s="1"/>
  <c r="I2237" i="1" s="1"/>
  <c r="I2238" i="1" s="1"/>
  <c r="I2239" i="1" s="1"/>
  <c r="I2240" i="1" s="1"/>
  <c r="I2241" i="1" s="1"/>
  <c r="I2242" i="1" s="1"/>
  <c r="I2243" i="1" s="1"/>
  <c r="I2244" i="1" s="1"/>
  <c r="I2245" i="1" s="1"/>
  <c r="I2246" i="1" s="1"/>
  <c r="I2247" i="1" s="1"/>
  <c r="I2248" i="1" s="1"/>
  <c r="I2249" i="1" s="1"/>
  <c r="I2250" i="1" s="1"/>
  <c r="I2251" i="1" s="1"/>
  <c r="I2252" i="1" s="1"/>
  <c r="I2253" i="1" s="1"/>
  <c r="I2254" i="1" s="1"/>
  <c r="I2255" i="1" s="1"/>
  <c r="I2256" i="1" s="1"/>
  <c r="I2257" i="1" s="1"/>
  <c r="I2258" i="1" s="1"/>
  <c r="I2259" i="1" s="1"/>
  <c r="I2260" i="1" s="1"/>
  <c r="I2261" i="1" s="1"/>
  <c r="I2262" i="1" s="1"/>
  <c r="I2263" i="1" s="1"/>
  <c r="I2264" i="1" s="1"/>
  <c r="I2265" i="1" s="1"/>
  <c r="I2266" i="1" s="1"/>
  <c r="I2267" i="1" s="1"/>
  <c r="I2268" i="1" s="1"/>
  <c r="I2269" i="1" s="1"/>
  <c r="I2270" i="1" s="1"/>
  <c r="I2271" i="1" s="1"/>
  <c r="I2272" i="1" s="1"/>
  <c r="I2273" i="1" s="1"/>
  <c r="I2274" i="1" s="1"/>
  <c r="I2275" i="1" s="1"/>
  <c r="I2276" i="1" s="1"/>
  <c r="I2277" i="1" s="1"/>
  <c r="I2278" i="1" s="1"/>
  <c r="I2279" i="1" s="1"/>
  <c r="I2280" i="1" s="1"/>
  <c r="I2281" i="1" s="1"/>
  <c r="I2282" i="1" s="1"/>
  <c r="I2283" i="1" s="1"/>
  <c r="I2284" i="1" s="1"/>
  <c r="I2285" i="1" s="1"/>
  <c r="I2286" i="1" s="1"/>
  <c r="I2287" i="1" s="1"/>
  <c r="I2288" i="1" s="1"/>
  <c r="I2289" i="1" s="1"/>
  <c r="I2290" i="1" s="1"/>
  <c r="I2291" i="1" s="1"/>
  <c r="I2292" i="1" s="1"/>
  <c r="I2293" i="1" s="1"/>
  <c r="I2294" i="1" s="1"/>
  <c r="I2295" i="1" s="1"/>
  <c r="I2296" i="1" s="1"/>
  <c r="I2297" i="1" s="1"/>
  <c r="I2298" i="1" s="1"/>
  <c r="I2299" i="1" s="1"/>
  <c r="I2300" i="1" s="1"/>
  <c r="I2301" i="1" s="1"/>
  <c r="I2302" i="1" s="1"/>
  <c r="I2303" i="1" s="1"/>
  <c r="I2304" i="1" s="1"/>
  <c r="I2305" i="1" s="1"/>
  <c r="I2306" i="1" s="1"/>
  <c r="I2307" i="1" s="1"/>
  <c r="I2308" i="1" s="1"/>
  <c r="I2309" i="1" s="1"/>
  <c r="I2310" i="1" s="1"/>
  <c r="I2311" i="1" s="1"/>
  <c r="I2312" i="1" s="1"/>
  <c r="I2313" i="1" s="1"/>
  <c r="I2314" i="1" s="1"/>
  <c r="I2315" i="1" s="1"/>
  <c r="I2316" i="1" s="1"/>
  <c r="I2317" i="1" s="1"/>
  <c r="I2318" i="1" s="1"/>
  <c r="I2319" i="1" s="1"/>
  <c r="I2320" i="1" s="1"/>
  <c r="I2321" i="1" s="1"/>
  <c r="I2322" i="1" s="1"/>
  <c r="I2323" i="1" s="1"/>
  <c r="I2324" i="1" s="1"/>
  <c r="I2325" i="1" s="1"/>
  <c r="I2326" i="1" s="1"/>
  <c r="I2327" i="1" s="1"/>
  <c r="I2328" i="1" s="1"/>
  <c r="I2329" i="1" s="1"/>
  <c r="I2330" i="1" s="1"/>
  <c r="I2331" i="1" s="1"/>
  <c r="I2332" i="1" s="1"/>
  <c r="I2333" i="1" s="1"/>
  <c r="I2334" i="1" s="1"/>
  <c r="I2335" i="1" s="1"/>
  <c r="I2336" i="1" s="1"/>
  <c r="I2337" i="1" s="1"/>
  <c r="I2338" i="1" s="1"/>
  <c r="I2339" i="1" s="1"/>
  <c r="I2340" i="1" s="1"/>
  <c r="I2341" i="1" s="1"/>
  <c r="I2342" i="1" s="1"/>
  <c r="I2343" i="1" s="1"/>
  <c r="I2344" i="1" s="1"/>
  <c r="I2345" i="1" s="1"/>
  <c r="I2346" i="1" s="1"/>
  <c r="I2347" i="1" s="1"/>
  <c r="I2348" i="1" s="1"/>
  <c r="I2349" i="1" s="1"/>
  <c r="I2350" i="1" s="1"/>
  <c r="I2351" i="1" s="1"/>
  <c r="I2352" i="1" s="1"/>
  <c r="I2353" i="1" s="1"/>
  <c r="I2354" i="1" s="1"/>
  <c r="I2355" i="1" s="1"/>
  <c r="I2356" i="1" s="1"/>
  <c r="I2357" i="1" s="1"/>
  <c r="I2358" i="1" s="1"/>
  <c r="I2359" i="1" s="1"/>
  <c r="I2360" i="1" s="1"/>
  <c r="I2361" i="1" s="1"/>
  <c r="I2362" i="1" s="1"/>
  <c r="I2363" i="1" s="1"/>
  <c r="I2364" i="1" s="1"/>
  <c r="I2365" i="1" s="1"/>
  <c r="I2366" i="1" s="1"/>
  <c r="I2367" i="1" s="1"/>
  <c r="I2368" i="1" s="1"/>
  <c r="I2369" i="1" s="1"/>
  <c r="I2370" i="1" s="1"/>
  <c r="I2371" i="1" s="1"/>
  <c r="I2372" i="1" s="1"/>
  <c r="I2373" i="1" s="1"/>
  <c r="I2374" i="1" s="1"/>
  <c r="I2375" i="1" s="1"/>
  <c r="I2376" i="1" s="1"/>
  <c r="I2377" i="1" s="1"/>
  <c r="I2378" i="1" s="1"/>
  <c r="I2379" i="1" s="1"/>
  <c r="I2380" i="1" s="1"/>
  <c r="I2381" i="1" s="1"/>
  <c r="I2382" i="1" s="1"/>
  <c r="I2383" i="1" s="1"/>
  <c r="I2384" i="1" s="1"/>
  <c r="I2385" i="1" s="1"/>
  <c r="I2386" i="1" s="1"/>
  <c r="I2387" i="1" s="1"/>
  <c r="I2388" i="1" s="1"/>
  <c r="I2389" i="1" s="1"/>
  <c r="I2390" i="1" s="1"/>
  <c r="I2391" i="1" s="1"/>
  <c r="I2392" i="1" s="1"/>
  <c r="I2393" i="1" s="1"/>
  <c r="I2394" i="1" s="1"/>
  <c r="I2395" i="1" s="1"/>
  <c r="I2396" i="1" s="1"/>
  <c r="I2397" i="1" s="1"/>
  <c r="I2398" i="1" s="1"/>
  <c r="I2399" i="1" s="1"/>
  <c r="I2400" i="1" s="1"/>
  <c r="I2401" i="1" s="1"/>
  <c r="I2402" i="1" s="1"/>
  <c r="I2403" i="1" s="1"/>
  <c r="I2404" i="1" s="1"/>
  <c r="I2405" i="1" s="1"/>
  <c r="I2406" i="1" s="1"/>
  <c r="I2407" i="1" s="1"/>
  <c r="I2408" i="1" s="1"/>
  <c r="I2409" i="1" s="1"/>
  <c r="I2410" i="1" s="1"/>
  <c r="I2411" i="1" s="1"/>
  <c r="I2412" i="1" s="1"/>
  <c r="I2413" i="1" s="1"/>
  <c r="I2414" i="1" s="1"/>
  <c r="I2415" i="1" s="1"/>
  <c r="I2416" i="1" s="1"/>
  <c r="I2417" i="1" s="1"/>
  <c r="I2418" i="1" s="1"/>
  <c r="I2419" i="1" s="1"/>
  <c r="I2420" i="1" s="1"/>
  <c r="I2421" i="1" s="1"/>
  <c r="I2422" i="1" s="1"/>
  <c r="I2423" i="1" s="1"/>
  <c r="I2424" i="1" s="1"/>
  <c r="I2425" i="1" s="1"/>
  <c r="I2426" i="1" s="1"/>
  <c r="I2427" i="1" s="1"/>
  <c r="I2428" i="1" s="1"/>
  <c r="I2429" i="1" s="1"/>
  <c r="I2430" i="1" s="1"/>
  <c r="I2431" i="1" s="1"/>
  <c r="I2432" i="1" s="1"/>
  <c r="I2433" i="1" s="1"/>
  <c r="I2434" i="1" s="1"/>
  <c r="I2435" i="1" s="1"/>
  <c r="I2436" i="1" s="1"/>
  <c r="I2437" i="1" s="1"/>
  <c r="I2438" i="1" s="1"/>
  <c r="I2439" i="1" s="1"/>
  <c r="I2440" i="1" s="1"/>
  <c r="I2441" i="1" s="1"/>
  <c r="I2442" i="1" s="1"/>
  <c r="I2443" i="1" s="1"/>
  <c r="I2444" i="1" s="1"/>
  <c r="I2445" i="1" s="1"/>
  <c r="I2446" i="1" s="1"/>
  <c r="I2447" i="1" s="1"/>
  <c r="I2448" i="1" s="1"/>
  <c r="I2449" i="1" s="1"/>
  <c r="I2450" i="1" s="1"/>
  <c r="I2451" i="1" s="1"/>
  <c r="I2452" i="1" s="1"/>
  <c r="I2453" i="1" s="1"/>
  <c r="I2454" i="1" s="1"/>
  <c r="I2455" i="1" s="1"/>
  <c r="I2456" i="1" s="1"/>
  <c r="I2457" i="1" s="1"/>
  <c r="I2458" i="1" s="1"/>
  <c r="I2459" i="1" s="1"/>
  <c r="I2460" i="1" s="1"/>
  <c r="I2461" i="1" s="1"/>
  <c r="I2462" i="1" s="1"/>
  <c r="I2463" i="1" s="1"/>
  <c r="I2464" i="1" s="1"/>
  <c r="I2465" i="1" s="1"/>
  <c r="I2466" i="1" s="1"/>
  <c r="I2467" i="1" s="1"/>
  <c r="I2468" i="1" s="1"/>
  <c r="I2469" i="1" s="1"/>
  <c r="I2470" i="1" s="1"/>
  <c r="I2471" i="1" s="1"/>
  <c r="I2472" i="1" s="1"/>
  <c r="I2473" i="1" s="1"/>
  <c r="I2474" i="1" s="1"/>
  <c r="I2475" i="1" s="1"/>
  <c r="I2476" i="1" s="1"/>
  <c r="I2477" i="1" s="1"/>
  <c r="I2478" i="1" s="1"/>
  <c r="I2479" i="1" s="1"/>
  <c r="I2480" i="1" s="1"/>
  <c r="I2481" i="1" s="1"/>
  <c r="I2482" i="1" s="1"/>
  <c r="I2483" i="1" s="1"/>
  <c r="I2484" i="1" s="1"/>
  <c r="I2485" i="1" s="1"/>
  <c r="I2486" i="1" s="1"/>
  <c r="I2487" i="1" s="1"/>
  <c r="I2488" i="1" s="1"/>
  <c r="I2489" i="1" s="1"/>
  <c r="I2490" i="1" s="1"/>
  <c r="I2491" i="1" s="1"/>
  <c r="I2492" i="1" s="1"/>
  <c r="I2493" i="1" s="1"/>
  <c r="I2494" i="1" s="1"/>
  <c r="I2495" i="1" s="1"/>
  <c r="I2496" i="1" s="1"/>
  <c r="I2497" i="1" s="1"/>
  <c r="I2498" i="1" s="1"/>
  <c r="I2499" i="1" s="1"/>
  <c r="I2500" i="1" s="1"/>
  <c r="I2501" i="1" s="1"/>
  <c r="I2502" i="1" s="1"/>
  <c r="I2503" i="1" s="1"/>
  <c r="I2504" i="1" s="1"/>
  <c r="I2505" i="1" s="1"/>
  <c r="I2506" i="1" s="1"/>
  <c r="I2507" i="1" s="1"/>
  <c r="I2508" i="1" s="1"/>
  <c r="I2509" i="1" s="1"/>
  <c r="I2510" i="1" s="1"/>
  <c r="I2511" i="1" s="1"/>
  <c r="I2512" i="1" s="1"/>
  <c r="I2513" i="1" s="1"/>
  <c r="I2514" i="1" s="1"/>
  <c r="I2515" i="1" s="1"/>
  <c r="I2516" i="1" s="1"/>
  <c r="I2517" i="1" s="1"/>
  <c r="I2518" i="1" s="1"/>
  <c r="I2519" i="1" s="1"/>
  <c r="I2520" i="1" s="1"/>
  <c r="I2521" i="1" s="1"/>
  <c r="I2522" i="1" s="1"/>
  <c r="I2523" i="1" s="1"/>
  <c r="I2524" i="1" s="1"/>
  <c r="I2525" i="1" s="1"/>
  <c r="I2526" i="1" s="1"/>
  <c r="I2527" i="1" s="1"/>
  <c r="I2528" i="1" s="1"/>
  <c r="I2529" i="1" s="1"/>
  <c r="I2530" i="1" s="1"/>
  <c r="I2531" i="1" s="1"/>
  <c r="I2532" i="1" s="1"/>
  <c r="I2533" i="1" s="1"/>
  <c r="I2534" i="1" s="1"/>
  <c r="I2535" i="1" s="1"/>
  <c r="I2536" i="1" s="1"/>
  <c r="I2537" i="1" s="1"/>
  <c r="I2538" i="1" s="1"/>
  <c r="I2539" i="1" s="1"/>
  <c r="I2540" i="1" s="1"/>
</calcChain>
</file>

<file path=xl/sharedStrings.xml><?xml version="1.0" encoding="utf-8"?>
<sst xmlns="http://schemas.openxmlformats.org/spreadsheetml/2006/main" count="5864" uniqueCount="1565">
  <si>
    <t xml:space="preserve">Fact. No. </t>
  </si>
  <si>
    <t>Gastos Bancarios</t>
  </si>
  <si>
    <t>Banreservas</t>
  </si>
  <si>
    <t>Fact. No. 26004179675-2</t>
  </si>
  <si>
    <t>Pago de Formulario IR-17</t>
  </si>
  <si>
    <t>Dirección General de Impuestos Internos DGII</t>
  </si>
  <si>
    <t>Pago Víatico</t>
  </si>
  <si>
    <t>Noberto Peña</t>
  </si>
  <si>
    <t>Manuel Enrique Reyes</t>
  </si>
  <si>
    <t>Johanda Isabel Gutiérrez</t>
  </si>
  <si>
    <t>Yenni Espinal</t>
  </si>
  <si>
    <t>Glenis Yaquelin Ureña</t>
  </si>
  <si>
    <t>Agustina Breisi Báez</t>
  </si>
  <si>
    <t>Solanlly Eladia Jiménez</t>
  </si>
  <si>
    <t>Nadirne Peña</t>
  </si>
  <si>
    <t>Jean Flores</t>
  </si>
  <si>
    <t>Pago de Reactivos de Laboratorio</t>
  </si>
  <si>
    <t>Sued &amp; Fargesa, SRL</t>
  </si>
  <si>
    <t>Pago de Medicamentos</t>
  </si>
  <si>
    <t>Silver Pharma, SRL</t>
  </si>
  <si>
    <t>Sean Dominican, SRL</t>
  </si>
  <si>
    <t>Pago de Medicamentos e Utiles Med. Quirúrgico</t>
  </si>
  <si>
    <t>Nifarmed, SRL</t>
  </si>
  <si>
    <t>Pago de Material de Limpieza</t>
  </si>
  <si>
    <t>Multigestiones Yavic, SRL</t>
  </si>
  <si>
    <t>Pago de Oxígeno Médico</t>
  </si>
  <si>
    <t>Mix Air Dominicana, SRL</t>
  </si>
  <si>
    <t>Pago de Duministro de Aguas</t>
  </si>
  <si>
    <t>Inst. Nac. De Aguas Potables y Alc. (inapa)</t>
  </si>
  <si>
    <t>Hospifar, SRL</t>
  </si>
  <si>
    <t>Hexapower Pharma, SRL</t>
  </si>
  <si>
    <t>Farach, SA</t>
  </si>
  <si>
    <t>Pago de Alimentos</t>
  </si>
  <si>
    <t>Agropecuaría Fernández Muñoz, SRL</t>
  </si>
  <si>
    <t>Almanzar Estévez, SRL</t>
  </si>
  <si>
    <t xml:space="preserve"> Marzo 2026   (Fondo Reponible 1)</t>
  </si>
  <si>
    <t>Mes de Febrero 2026</t>
  </si>
  <si>
    <t>Mes de Enero 2026</t>
  </si>
  <si>
    <t>Fact. No. 518</t>
  </si>
  <si>
    <t>Pago de Medicamentos y Utiles Médico Quirúrgico</t>
  </si>
  <si>
    <t>Grupo Farmacéutico Car-M, SRL</t>
  </si>
  <si>
    <t>Mercedes Cruz</t>
  </si>
  <si>
    <t>Yokary Almonte</t>
  </si>
  <si>
    <t>Jean Carluis Flores</t>
  </si>
  <si>
    <t>Pago de Reactivos</t>
  </si>
  <si>
    <t>Morami, SRL</t>
  </si>
  <si>
    <t>Pago de Utiles Médico Quirúrgico y Medicamentos</t>
  </si>
  <si>
    <t>Medi San, SRL</t>
  </si>
  <si>
    <t>Pago de Servicios de Aguas Potables</t>
  </si>
  <si>
    <t>Mes de Octubre 2025</t>
  </si>
  <si>
    <t>Fact. No. 259550702868</t>
  </si>
  <si>
    <t>Colector Impuestos Internos</t>
  </si>
  <si>
    <t>Adys Cruz</t>
  </si>
  <si>
    <t>Newton Biembenido Solano</t>
  </si>
  <si>
    <t>Supermercado Maeño, EIRL</t>
  </si>
  <si>
    <t>Pago de Insumos y Reactivos de Laboratorio</t>
  </si>
  <si>
    <t>Lambda Diagnósticos, SRL</t>
  </si>
  <si>
    <t>Pago de Papel P/ Imágenes de Rayos X</t>
  </si>
  <si>
    <t>Lahmedom, SRL</t>
  </si>
  <si>
    <t>Pago de Insumos de Laboratorios</t>
  </si>
  <si>
    <t>EPX Dominicana, SRL</t>
  </si>
  <si>
    <t>Pago de Ractivos de Laboratorio</t>
  </si>
  <si>
    <t>Bio-Nuclear, SRL</t>
  </si>
  <si>
    <t>Bio-Nova, SRL</t>
  </si>
  <si>
    <t>Pago de Servicios Telefónico</t>
  </si>
  <si>
    <t>Altice Dominicana, SA</t>
  </si>
  <si>
    <t>Fact. No. 0435430-0301285</t>
  </si>
  <si>
    <t>Agropecuaria Fenández Muñoz, SRL</t>
  </si>
  <si>
    <t>Mes de Septiembre 2025</t>
  </si>
  <si>
    <t>Fact. No. 25013079820-6</t>
  </si>
  <si>
    <t>Modesta Ant. Vázquez</t>
  </si>
  <si>
    <t>Johanda Isabel Gutierrez</t>
  </si>
  <si>
    <t>Kevelyn Dennise Reyes</t>
  </si>
  <si>
    <t>Pago de Ins. Medicamentos</t>
  </si>
  <si>
    <t>Pago de Utiles Médico Quirúrgico</t>
  </si>
  <si>
    <t>Medi-San, SRL</t>
  </si>
  <si>
    <t>Pago de Suministro de Aguas Potable</t>
  </si>
  <si>
    <t>Pago de Ins. De Lab. Utiles Med. Quirúrgico y Medicamentos</t>
  </si>
  <si>
    <t>Caribbean Medical Supply, SRL</t>
  </si>
  <si>
    <t>Pago de Ractivos y Mant. de Equipo de Laboratorio</t>
  </si>
  <si>
    <t>Mes de Agosto 2025</t>
  </si>
  <si>
    <t>Fact. No. 25012267663-6</t>
  </si>
  <si>
    <t xml:space="preserve">Pago de Formulario IR-17 </t>
  </si>
  <si>
    <t>Victor Miguel Disla</t>
  </si>
  <si>
    <t>Anthony Rafael Reyes</t>
  </si>
  <si>
    <t>Amaury Alberto Valerio</t>
  </si>
  <si>
    <t>María Eridania Reyes</t>
  </si>
  <si>
    <t>Faviola Javielina Gómez</t>
  </si>
  <si>
    <t>Altagracia Aracena Reynoso</t>
  </si>
  <si>
    <t>Newton Bienvenido Solano</t>
  </si>
  <si>
    <t>Fact. No. 9100916131</t>
  </si>
  <si>
    <t>Reactivos de Laboratorio</t>
  </si>
  <si>
    <t>Fact. No. 400</t>
  </si>
  <si>
    <t xml:space="preserve">Pago de Medicamentos </t>
  </si>
  <si>
    <t>Fact. No. 39561</t>
  </si>
  <si>
    <t>Sean Dominicana, SRL</t>
  </si>
  <si>
    <t>Fact. No. 98228</t>
  </si>
  <si>
    <t>Fact. No. 49289-49339-49413-49472</t>
  </si>
  <si>
    <t>Fact. No. 1410414</t>
  </si>
  <si>
    <t>Fact. No. 10173415-10173420-10176259-10176665</t>
  </si>
  <si>
    <t>Pago de Ins. De Laboratorio, Médico Quirúrgicoy Med.</t>
  </si>
  <si>
    <t>Fact. No. 201918622</t>
  </si>
  <si>
    <t>Fact. No. 1028429</t>
  </si>
  <si>
    <t>Mes de Julio 2025</t>
  </si>
  <si>
    <t>Fact. No. 25011261901-0</t>
  </si>
  <si>
    <t>José Miguel Fermin</t>
  </si>
  <si>
    <t>Geman Amaury Jiménez</t>
  </si>
  <si>
    <t>Luz del Alba Osoria</t>
  </si>
  <si>
    <t>Juan Ant. Taveras</t>
  </si>
  <si>
    <t>Fact. No. 309</t>
  </si>
  <si>
    <t>Fact. No. 39303</t>
  </si>
  <si>
    <t>Fact. No. 1485</t>
  </si>
  <si>
    <t>Fact. No. 1062</t>
  </si>
  <si>
    <t>Pago de Materiales de Limpieza</t>
  </si>
  <si>
    <t>Fact. No. 49006-49115</t>
  </si>
  <si>
    <t>Fact. No. 13316</t>
  </si>
  <si>
    <t>Pago de Insumos de Laboratorio</t>
  </si>
  <si>
    <t>Fact. No. 46</t>
  </si>
  <si>
    <t>Pago de Papel / Imágenes</t>
  </si>
  <si>
    <t>Fact. No. 1315911</t>
  </si>
  <si>
    <t>Fact. No. 12231</t>
  </si>
  <si>
    <t>Hexapower Pharma,SRL</t>
  </si>
  <si>
    <t>Fact. No. 295</t>
  </si>
  <si>
    <t>Pago de Medicamentos y Material Quirúrgico</t>
  </si>
  <si>
    <t>Fact. No. 9400208497</t>
  </si>
  <si>
    <t>Fact. No. 839</t>
  </si>
  <si>
    <t>Pago de Mantenimiento de Equipo Médico</t>
  </si>
  <si>
    <t>BP Medical, SA</t>
  </si>
  <si>
    <t>Fact. No. 9000073185</t>
  </si>
  <si>
    <t>Bionuclear, SA</t>
  </si>
  <si>
    <t>Fact. No. 201906897</t>
  </si>
  <si>
    <t>Fact. No. 1028332-1028333</t>
  </si>
  <si>
    <t>Fact. No. P0288815-C0422055</t>
  </si>
  <si>
    <t>Agropecuaría Fenández Mu;oz, SRL</t>
  </si>
  <si>
    <t>Mes de Junio 2025</t>
  </si>
  <si>
    <t>25009846674-6</t>
  </si>
  <si>
    <t>Bladimir Antony Rivera</t>
  </si>
  <si>
    <t>Fact. No. 7411</t>
  </si>
  <si>
    <t xml:space="preserve">Pago de Material Quirúrgico </t>
  </si>
  <si>
    <t>Zen Pharmaceuthical, SRL</t>
  </si>
  <si>
    <t>Fact. No. 9000009264</t>
  </si>
  <si>
    <t>Ultralab, SRL</t>
  </si>
  <si>
    <t>Fact. No. 57</t>
  </si>
  <si>
    <t>Fact. No. 38529</t>
  </si>
  <si>
    <t>Pago de Insumos de Medicamentos</t>
  </si>
  <si>
    <t>Fact. No. 97761</t>
  </si>
  <si>
    <t>Fact. No. 47834-47889</t>
  </si>
  <si>
    <t>Pago de Oxígeno</t>
  </si>
  <si>
    <t>Fact. No. 12967-12968</t>
  </si>
  <si>
    <t>Pago de Medicamentos,Material Quirúrgico e Ins. De Lab.</t>
  </si>
  <si>
    <t>Fact. No. 1154872</t>
  </si>
  <si>
    <t>Fact. No. 11960</t>
  </si>
  <si>
    <t>Fact. No. 187</t>
  </si>
  <si>
    <t>Fact. No. 201895126</t>
  </si>
  <si>
    <t>Pago de Factura Telefónica</t>
  </si>
  <si>
    <t>Fact. No. 1028243-1028244-1028245</t>
  </si>
  <si>
    <t xml:space="preserve">Pago de Reactivos </t>
  </si>
  <si>
    <t>Fact. No. P0284554-C0417606</t>
  </si>
  <si>
    <t>Mes de Mayo 2025</t>
  </si>
  <si>
    <t>Jenny Gissel Rodríguez</t>
  </si>
  <si>
    <t>Bladimir Anthony Rivera</t>
  </si>
  <si>
    <t>Fact. No. 9000008893</t>
  </si>
  <si>
    <t>Fact. No. 1100002233</t>
  </si>
  <si>
    <t>Fact. No. 8750</t>
  </si>
  <si>
    <t>Fact. No. 38008</t>
  </si>
  <si>
    <t>Fact. No. 97502</t>
  </si>
  <si>
    <t>Fact. No. 47578-47619-47685</t>
  </si>
  <si>
    <t>Fact. No. 12627-12628</t>
  </si>
  <si>
    <t>Fact. No. 42</t>
  </si>
  <si>
    <t>Fact. No. 930806</t>
  </si>
  <si>
    <t>Fact. No. 10170796-10170810</t>
  </si>
  <si>
    <t>Fact. No. 11737</t>
  </si>
  <si>
    <t>Fact. No. 123</t>
  </si>
  <si>
    <t>Fact. No. 9400195767</t>
  </si>
  <si>
    <t>Fact. No. 1950</t>
  </si>
  <si>
    <t>Fact. No. 60224</t>
  </si>
  <si>
    <t>Pago de Reactivos e Insumos de Laboratorio</t>
  </si>
  <si>
    <t>Bio Nova, SRL</t>
  </si>
  <si>
    <t>Fact. No. 201883299</t>
  </si>
  <si>
    <t>Fact. No. 1028146-1028147</t>
  </si>
  <si>
    <t>Pagos de Reactivos</t>
  </si>
  <si>
    <t>Fact. No. 0278483-0411211</t>
  </si>
  <si>
    <t>Pagos de Carnes</t>
  </si>
  <si>
    <t>Mes de Abril 2025</t>
  </si>
  <si>
    <t>Fact. No. 25007991738-0</t>
  </si>
  <si>
    <t>Joel de Jesús Vázquez</t>
  </si>
  <si>
    <t>Mercedes Leonor Cruz</t>
  </si>
  <si>
    <t>Adys Ortensia Cruz Vargas</t>
  </si>
  <si>
    <t>Nadirne Teresa Peña</t>
  </si>
  <si>
    <t>Fact. No. 6895</t>
  </si>
  <si>
    <t>Pago de Material Quirúrgico</t>
  </si>
  <si>
    <t>Fact. No. 9100858297</t>
  </si>
  <si>
    <t>Fact. No. 8372-8459</t>
  </si>
  <si>
    <t>Fact. No. 37394</t>
  </si>
  <si>
    <t>Fact. No. 8253</t>
  </si>
  <si>
    <t>Fact. No. 43187-46255-47388</t>
  </si>
  <si>
    <t>Fact. No. 11966-11996-12276</t>
  </si>
  <si>
    <t>Fact. No. 8182</t>
  </si>
  <si>
    <t>Fact. No. 40</t>
  </si>
  <si>
    <t>Fact. No. 773143</t>
  </si>
  <si>
    <t>Fact. No. 11282</t>
  </si>
  <si>
    <t>Fact. No. 4049</t>
  </si>
  <si>
    <t>Grupo Farmaceutico Car-M, SRL</t>
  </si>
  <si>
    <t>Fact. No. 9400184411</t>
  </si>
  <si>
    <t>Pago Recolección de Desechos Solidos</t>
  </si>
  <si>
    <t>Ayuntamiento Municipal de Mao Valverde</t>
  </si>
  <si>
    <t>Fact. No. 201871424</t>
  </si>
  <si>
    <t>Fact. No. 1027991</t>
  </si>
  <si>
    <t>Fact. No. P0270650</t>
  </si>
  <si>
    <t>Mes de Marzo 2025</t>
  </si>
  <si>
    <t>Fact. No. 25006172713</t>
  </si>
  <si>
    <t>Pago de Viáticos</t>
  </si>
  <si>
    <t>Rina Reyes</t>
  </si>
  <si>
    <t>Ramón Elías Peña</t>
  </si>
  <si>
    <t>Jenniffer Rodríguez</t>
  </si>
  <si>
    <t>Fact. No. 9100841695-9100843454</t>
  </si>
  <si>
    <t>Pago de medicamentos y Reactivos de Laboratorio</t>
  </si>
  <si>
    <t>Fact. No. 36668</t>
  </si>
  <si>
    <t>Fact. No. 1056</t>
  </si>
  <si>
    <t>Fact. No. 8098</t>
  </si>
  <si>
    <t>Fact. No. 39037-39084-42093-43187</t>
  </si>
  <si>
    <t>Pago de Oxigeno Médico</t>
  </si>
  <si>
    <t>Fact. No. 617280</t>
  </si>
  <si>
    <t>Pago de Servicios de Agua</t>
  </si>
  <si>
    <t>Fact. No. 11043</t>
  </si>
  <si>
    <t>Fact. No. 3963</t>
  </si>
  <si>
    <t>Pago de Médicamentos y Insumos Quirúrgico</t>
  </si>
  <si>
    <t>Fact. No. 9400178132</t>
  </si>
  <si>
    <t>Fact. No. 2969</t>
  </si>
  <si>
    <t>Pago de Insumos Quirúrgico y Medicamento</t>
  </si>
  <si>
    <t>Fact. No. 198</t>
  </si>
  <si>
    <t>Pago de Factura Teléfonica</t>
  </si>
  <si>
    <t>Compañía Dominicana de Teléfonos, SA</t>
  </si>
  <si>
    <t>Fact. No. 9000061938</t>
  </si>
  <si>
    <t>Bio Nuclear, SRL</t>
  </si>
  <si>
    <t>Fact. No. 2018599462</t>
  </si>
  <si>
    <t>Pago de Servicios Teléfonicos</t>
  </si>
  <si>
    <t>Fact. No. 1027861-1027862-1027863</t>
  </si>
  <si>
    <t>Pago de Reactivos y Mantenimiento de Equipos</t>
  </si>
  <si>
    <t>Fact. No. 267741-399354-401842</t>
  </si>
  <si>
    <t>Mes de Febrero 2025</t>
  </si>
  <si>
    <t>Fact. No. 25004155504-9</t>
  </si>
  <si>
    <t>Milady Polanco</t>
  </si>
  <si>
    <t>Lourdes M. Rodríguez</t>
  </si>
  <si>
    <t>Altagracia Aracena</t>
  </si>
  <si>
    <t>Elizbeth Collado</t>
  </si>
  <si>
    <t>María del Carmen Peña</t>
  </si>
  <si>
    <t>Glenis Y. Ureña</t>
  </si>
  <si>
    <t>Agustina B. Báez</t>
  </si>
  <si>
    <t>Modesta Vásquez</t>
  </si>
  <si>
    <t>María E. Reyes</t>
  </si>
  <si>
    <t>Rosany Espinal</t>
  </si>
  <si>
    <t>Solanlly Jiménez</t>
  </si>
  <si>
    <t>Rossy Cuevas</t>
  </si>
  <si>
    <t>Marielys Jumelles</t>
  </si>
  <si>
    <t>Juan Antonio Taveras</t>
  </si>
  <si>
    <t>Fact. No. 9100841206</t>
  </si>
  <si>
    <t>Fact. No. 8021-8148</t>
  </si>
  <si>
    <t>Fact. No. 36161-36668</t>
  </si>
  <si>
    <t>Fact. No. 96373-96725</t>
  </si>
  <si>
    <t>Pago de Medicamentos y Ins. Quirúrgico</t>
  </si>
  <si>
    <t>Fact. No. 7915</t>
  </si>
  <si>
    <t>Fact. No. 11555</t>
  </si>
  <si>
    <t>Pago de Médicamento y Ins. Médico Quirúrgico</t>
  </si>
  <si>
    <t>Fact. No. 38</t>
  </si>
  <si>
    <t>Lahmedom Dominicano, SRL</t>
  </si>
  <si>
    <t>Fact. No. 7697-7864-8009</t>
  </si>
  <si>
    <t>Fact. No. 152985-308711-*461605</t>
  </si>
  <si>
    <t xml:space="preserve">Pago de Suministro de Aguas </t>
  </si>
  <si>
    <t>Fact. No. 10161664-10163089-10163115</t>
  </si>
  <si>
    <t>Pago de Insumos de Lab. Y Médico Quirúrgico</t>
  </si>
  <si>
    <t>Fact. No. 104534.84</t>
  </si>
  <si>
    <t>Fact. No. 1027790-1027797</t>
  </si>
  <si>
    <t>Fact. No. 265537-396742</t>
  </si>
  <si>
    <t>Mes de Enero 2025</t>
  </si>
  <si>
    <t>24012006890-9</t>
  </si>
  <si>
    <t>Pago Formulario IR17</t>
  </si>
  <si>
    <t>Colector de Impuestos Internos</t>
  </si>
  <si>
    <t>Pago de Viático</t>
  </si>
  <si>
    <t>María Teresa Martínez</t>
  </si>
  <si>
    <t>Joel de Js. Vásquez</t>
  </si>
  <si>
    <t>José Arismendy Jiménez</t>
  </si>
  <si>
    <t>Ramón Elias Peña</t>
  </si>
  <si>
    <t>Joahanda Isabel Gutierrez</t>
  </si>
  <si>
    <t>Marilys Jumelles</t>
  </si>
  <si>
    <t>Fact. N0. 9000006196</t>
  </si>
  <si>
    <t>Ultralab, SRL.</t>
  </si>
  <si>
    <t>Fact. N0. 9100784929</t>
  </si>
  <si>
    <t>Sued y Fargesa, SRL.</t>
  </si>
  <si>
    <t>Fact. N0. 7518</t>
  </si>
  <si>
    <t>Fact. N0. 85720</t>
  </si>
  <si>
    <t>Fact. N0. 10000-10128</t>
  </si>
  <si>
    <t>Pago de Insumos Médico Quirúrgico y de Laboratorio</t>
  </si>
  <si>
    <t>Fact. N0. 31</t>
  </si>
  <si>
    <t>Pago Papel P/imágenes de Rayos X.</t>
  </si>
  <si>
    <t>Lahmedom Dominicana, SRL.</t>
  </si>
  <si>
    <t>Fact. N0. 7274</t>
  </si>
  <si>
    <t>Pago de Insumos Quirurgico y Reactivos de Laboratorio</t>
  </si>
  <si>
    <t>Lambda Diagnóaticos, SRL</t>
  </si>
  <si>
    <t>Fact. N0. 10152453</t>
  </si>
  <si>
    <t>Hospifar, SRL.</t>
  </si>
  <si>
    <t>Fact. N0. 10063</t>
  </si>
  <si>
    <t>Fact. N0. 3659</t>
  </si>
  <si>
    <t>Pago de Insumos Médico Quirúrgico</t>
  </si>
  <si>
    <t xml:space="preserve">Fact. N0.1817 </t>
  </si>
  <si>
    <t>Delmedical, SRL</t>
  </si>
  <si>
    <t>Fact. N0. 10016073</t>
  </si>
  <si>
    <t>Clinimed, SRL.</t>
  </si>
  <si>
    <t>Fact. N0. 193</t>
  </si>
  <si>
    <t>Fact. N0. 364</t>
  </si>
  <si>
    <t>Caribbean Medical Suply, SRL</t>
  </si>
  <si>
    <t>Fact. N0. 9000047996</t>
  </si>
  <si>
    <t>Fact. N0. 201786028</t>
  </si>
  <si>
    <t>Altice Dominicana, S,A.</t>
  </si>
  <si>
    <t>Fact. N0. 1027447</t>
  </si>
  <si>
    <t>Almanzar Estevez, SRL</t>
  </si>
  <si>
    <t>Fact. N0. 241333-369055-371861-243770</t>
  </si>
  <si>
    <t>Pago de Carnes y Embutidos</t>
  </si>
  <si>
    <t>Agropecuaria Fernández Muñoz, SRL</t>
  </si>
  <si>
    <t>Mes de Octubre 2024</t>
  </si>
  <si>
    <t xml:space="preserve">Gastos Bancarios </t>
  </si>
  <si>
    <t xml:space="preserve">Abono Insumos medico Quirurgico </t>
  </si>
  <si>
    <t>Zen Pharmaceutical, SRL</t>
  </si>
  <si>
    <t xml:space="preserve">Pago de medicamentos </t>
  </si>
  <si>
    <t>Hexapower phrma, SRL.</t>
  </si>
  <si>
    <t>Pago Form IR17</t>
  </si>
  <si>
    <t xml:space="preserve">Pago de viaticos </t>
  </si>
  <si>
    <t>Fact. N0. 9969</t>
  </si>
  <si>
    <t>Anulado</t>
  </si>
  <si>
    <t>Pago de Medicamentos e Insumos Quirúrgico</t>
  </si>
  <si>
    <t>Val-Kamed Pharma, SRL</t>
  </si>
  <si>
    <t>Fact. N0. 9000005814</t>
  </si>
  <si>
    <t>Ultralab</t>
  </si>
  <si>
    <t>Fact. N0. 9100769068</t>
  </si>
  <si>
    <t>Fact. N0. 1646</t>
  </si>
  <si>
    <t>Pago de Insumos Médico Quirúrgicos</t>
  </si>
  <si>
    <t>SSP Servi Salud Premiun, SRL</t>
  </si>
  <si>
    <t>Fact. N0. 95458</t>
  </si>
  <si>
    <t>Fact. N0. 13600-14629-14650-14688</t>
  </si>
  <si>
    <t>Fact. N0. 9742</t>
  </si>
  <si>
    <t>Fact. N0. 29</t>
  </si>
  <si>
    <t>Pago de Papel P/Imágenes de Rayos X</t>
  </si>
  <si>
    <t>Fact. N0. 10151383-10150624</t>
  </si>
  <si>
    <t>Pago de Insumos Médico Quirurgico Y de Laboratorio</t>
  </si>
  <si>
    <t>Fact. N0. 9736</t>
  </si>
  <si>
    <t>Fact. N0. 3598</t>
  </si>
  <si>
    <t>Fact. N0.764</t>
  </si>
  <si>
    <t>Fact. N0.319</t>
  </si>
  <si>
    <t>Camesup,SRL.</t>
  </si>
  <si>
    <t>Fact. No.9000044709</t>
  </si>
  <si>
    <t>Bio-Nuclear, SRL.</t>
  </si>
  <si>
    <t>Fact.N0. 52975</t>
  </si>
  <si>
    <t>Fact.N0.2017773488</t>
  </si>
  <si>
    <t>Fact.N0.1027336</t>
  </si>
  <si>
    <t>Fact.N0.365121-237891</t>
  </si>
  <si>
    <t>Agropecuaria Fernandez Muñoz, SRL.</t>
  </si>
  <si>
    <t>Fact. No.1453</t>
  </si>
  <si>
    <t>AC Biomateriales Dominicanos, SRL</t>
  </si>
  <si>
    <t>Mes de Septiembre 2024</t>
  </si>
  <si>
    <t>Laury Michelle Andeliz</t>
  </si>
  <si>
    <t>Fact. No.5306-5407</t>
  </si>
  <si>
    <t>Pago de Insumos Médico Quirurgico</t>
  </si>
  <si>
    <t>Fact. No.9897</t>
  </si>
  <si>
    <t>Fact. No.7250</t>
  </si>
  <si>
    <t>Fact. No.33976</t>
  </si>
  <si>
    <t>Fact. No.95246</t>
  </si>
  <si>
    <t>Fact. No.1100088754</t>
  </si>
  <si>
    <t>Morel, SRL</t>
  </si>
  <si>
    <t>Fact. No.7334</t>
  </si>
  <si>
    <t>Fact. No.11451-453-473-11512-535-11560</t>
  </si>
  <si>
    <t>Fact. No.9478</t>
  </si>
  <si>
    <t>Fact. No.9519</t>
  </si>
  <si>
    <t>Fact. No.10147421-10148480</t>
  </si>
  <si>
    <t>Fact. No.610</t>
  </si>
  <si>
    <t>Hospicalfa Medical, SRL</t>
  </si>
  <si>
    <t>Fact. No.3561</t>
  </si>
  <si>
    <t>Fact. No.14495</t>
  </si>
  <si>
    <t>Fact. No.1651</t>
  </si>
  <si>
    <t>Fact. No.191</t>
  </si>
  <si>
    <t>Fact. No.274-285</t>
  </si>
  <si>
    <t>Fact. No.900043656-9000043807</t>
  </si>
  <si>
    <t>Fact. No.52143</t>
  </si>
  <si>
    <t>Fact. No.151</t>
  </si>
  <si>
    <t>AMC Soluciones Medicas, SRL</t>
  </si>
  <si>
    <t>Fact. No.1027287</t>
  </si>
  <si>
    <t>Fact. No.361050-234416</t>
  </si>
  <si>
    <t>Fact. No.173</t>
  </si>
  <si>
    <t>Adalberto Calderon Pérez</t>
  </si>
  <si>
    <t>Fact. No.1386</t>
  </si>
  <si>
    <t>Mes de Agosto 2024</t>
  </si>
  <si>
    <t>María Del Carmen Peña</t>
  </si>
  <si>
    <t>Pago Completivo Faltante en Viático</t>
  </si>
  <si>
    <t>Jenniffer Rodíguez</t>
  </si>
  <si>
    <t>Dr. Newton Solano</t>
  </si>
  <si>
    <t>Pago de Medicamentos y Mat. Quirúrgico</t>
  </si>
  <si>
    <t>Lambda Dianosticos, SRL</t>
  </si>
  <si>
    <t>Abono de Medicamentos</t>
  </si>
  <si>
    <t>Abono de Insumos Médico Quirurgico</t>
  </si>
  <si>
    <t>Construespacio Taveras Castellanos, SRL</t>
  </si>
  <si>
    <t>Mes de Julio 2024</t>
  </si>
  <si>
    <t>Fact. No.</t>
  </si>
  <si>
    <t>Yudith María Henriquez</t>
  </si>
  <si>
    <t>Fact. No.9676</t>
  </si>
  <si>
    <t>Val-kamed,SRL</t>
  </si>
  <si>
    <t>Fact. No.90000005172</t>
  </si>
  <si>
    <t>Pago de Reactivos de Laboratorios</t>
  </si>
  <si>
    <t>Fact. No.33416</t>
  </si>
  <si>
    <t>Fact. No.9100735858-740290-9100744124</t>
  </si>
  <si>
    <t>Fact. No.94861</t>
  </si>
  <si>
    <t>Fact. No.9159-9160-9202</t>
  </si>
  <si>
    <t>Fact. No.8980-8981</t>
  </si>
  <si>
    <t>Fact. No.26</t>
  </si>
  <si>
    <t>Fact. No.374</t>
  </si>
  <si>
    <t>Fact. No.9170</t>
  </si>
  <si>
    <t>Fact. No.232</t>
  </si>
  <si>
    <t>Fact. No.9000039198</t>
  </si>
  <si>
    <t>Fact. No.41291</t>
  </si>
  <si>
    <t>Fact. No.C0354584-P0228635</t>
  </si>
  <si>
    <t>Agropecuaría Fenández Muñoz</t>
  </si>
  <si>
    <t>Fact. No.1027160</t>
  </si>
  <si>
    <t>Fact. No.201748122</t>
  </si>
  <si>
    <t>Mes de Junio 2024</t>
  </si>
  <si>
    <t>Fact. No.24008039664-1</t>
  </si>
  <si>
    <t>Julina Pérez</t>
  </si>
  <si>
    <r>
      <t>Fact. No.9100728626-</t>
    </r>
    <r>
      <rPr>
        <sz val="10"/>
        <color indexed="10"/>
        <rFont val="Arial"/>
        <family val="2"/>
      </rPr>
      <t>9100</t>
    </r>
  </si>
  <si>
    <t>Fact. No.6817</t>
  </si>
  <si>
    <t>Pago de Insumos Quirurgico</t>
  </si>
  <si>
    <t>Fact. No.33079</t>
  </si>
  <si>
    <t>Fact. No.6669-6711</t>
  </si>
  <si>
    <t>Pago de Meterial Quirúrgico</t>
  </si>
  <si>
    <t>Orthohelp Dominicana, SRL</t>
  </si>
  <si>
    <t>Fact. No.94660</t>
  </si>
  <si>
    <t>Fact. No.1100086594</t>
  </si>
  <si>
    <t>Fact. No.8851-1007-1013</t>
  </si>
  <si>
    <t>Fact. No.8637-8670</t>
  </si>
  <si>
    <t>Fact. No.6699</t>
  </si>
  <si>
    <t>Lambda Diagnosticos, SRL</t>
  </si>
  <si>
    <t>Fact. No.23</t>
  </si>
  <si>
    <t>Fact. No.8968</t>
  </si>
  <si>
    <t>Fact. No.3426</t>
  </si>
  <si>
    <t>Pago de Insumos Quirurgico y Medicamentos</t>
  </si>
  <si>
    <t>Fact. No.188</t>
  </si>
  <si>
    <t>Fact. No.9000036469-9000037394</t>
  </si>
  <si>
    <t>Fact. No.50462</t>
  </si>
  <si>
    <t>Fact. No.344277-7749-222597-350704-225166</t>
  </si>
  <si>
    <t>Fact. No.2128</t>
  </si>
  <si>
    <t>Argos Farmaceutica, SRL</t>
  </si>
  <si>
    <t>Fact. No.102706.61</t>
  </si>
  <si>
    <t>Fact. No.201733410</t>
  </si>
  <si>
    <t>Mes de Mayo 2024</t>
  </si>
  <si>
    <t>Pago Formulario IR17  No.24007119124-2</t>
  </si>
  <si>
    <t>Franklin Gabriel Martinez</t>
  </si>
  <si>
    <t>Johanda Ysabel Gutierrez</t>
  </si>
  <si>
    <t>Antony Rafael Reyes</t>
  </si>
  <si>
    <t>Nadiene Peña</t>
  </si>
  <si>
    <t>.</t>
  </si>
  <si>
    <t>Sonlis Peña</t>
  </si>
  <si>
    <t>Fact. No. 9100715222</t>
  </si>
  <si>
    <t>Fact. No. 6723</t>
  </si>
  <si>
    <t>Fact. No. 1597</t>
  </si>
  <si>
    <t>Fact. No. 1437</t>
  </si>
  <si>
    <t>Serviamed Dominicana, SRL</t>
  </si>
  <si>
    <t>Fact. No. 94482</t>
  </si>
  <si>
    <t>Fact. No. 1100085126-1100085874</t>
  </si>
  <si>
    <t>Fact. No. 8683-8726-8751-8796</t>
  </si>
  <si>
    <t>Fact. No. 8260-8293-8315-8432-8439</t>
  </si>
  <si>
    <t>Fact. No. 6533</t>
  </si>
  <si>
    <t>Fact. No. 22</t>
  </si>
  <si>
    <t>Fact. No. 458</t>
  </si>
  <si>
    <t>Fact. No. 8760</t>
  </si>
  <si>
    <t>Hexapower Phaarma, SRL</t>
  </si>
  <si>
    <t>Fact. No. 3385</t>
  </si>
  <si>
    <t>Fact. No. 131-205</t>
  </si>
  <si>
    <t>Fact. No. 9000034213</t>
  </si>
  <si>
    <t>Fact. No. 49588</t>
  </si>
  <si>
    <t>Fact. No. 2127</t>
  </si>
  <si>
    <t>Fact. No. 201718633</t>
  </si>
  <si>
    <t>Mes de Abril 2024</t>
  </si>
  <si>
    <t>Marielle Cruz</t>
  </si>
  <si>
    <t>Jesús Reyes</t>
  </si>
  <si>
    <t>Juliana Pérez</t>
  </si>
  <si>
    <t>Pago de Medicamentos Ins. Quirúrgico y de Laboratorio</t>
  </si>
  <si>
    <t>Distribuidora de Materiales Gastables Rayos X</t>
  </si>
  <si>
    <t>Pago Material de Limpieza y Plásticos</t>
  </si>
  <si>
    <t>Brymada, SRL</t>
  </si>
  <si>
    <t>Almanzar Estevez</t>
  </si>
  <si>
    <t>Agropecuaría Fernández Muñoz</t>
  </si>
  <si>
    <t>Mes de Marzo 2024</t>
  </si>
  <si>
    <t>Reembolso</t>
  </si>
  <si>
    <t>Metrogas, SRL</t>
  </si>
  <si>
    <t>Fact. No. 9000003825</t>
  </si>
  <si>
    <t>Fact. No. 9100693110</t>
  </si>
  <si>
    <t>Fact. No. 6442</t>
  </si>
  <si>
    <t>Silver Fharma, SRL</t>
  </si>
  <si>
    <t>Fact. No. 3280</t>
  </si>
  <si>
    <t>Pago de Reparación de Puertas</t>
  </si>
  <si>
    <t>Procomer, SRL</t>
  </si>
  <si>
    <t>Fact. No. 93972</t>
  </si>
  <si>
    <t>Fact. No. 8353-8387-8414-8470</t>
  </si>
  <si>
    <t>Fact. No. 7769-7806</t>
  </si>
  <si>
    <t>Fact. No. 19</t>
  </si>
  <si>
    <t>Pago de Papel para Imágenes</t>
  </si>
  <si>
    <t>Fact. No. 175</t>
  </si>
  <si>
    <t>Pago de Mantenimiento Equipo Médico</t>
  </si>
  <si>
    <t>Insocorp, SRL</t>
  </si>
  <si>
    <t>Fact. No. 10135142-10135766</t>
  </si>
  <si>
    <t>Fact. No. 419</t>
  </si>
  <si>
    <t>Fact. No. 8394</t>
  </si>
  <si>
    <t>Fact. No. 12652</t>
  </si>
  <si>
    <t>Distribuidora Ybsen, SRL</t>
  </si>
  <si>
    <t>Fact. No. 1476</t>
  </si>
  <si>
    <t>Pago de Mantenimiento de Transporte</t>
  </si>
  <si>
    <t>Di-Part, Partes y Mecánica Diesel, SRL</t>
  </si>
  <si>
    <t>Fact. No. 1204</t>
  </si>
  <si>
    <t>Fact. No. 009-2024</t>
  </si>
  <si>
    <t>Pago de Mantenimiento Menores en Edificios</t>
  </si>
  <si>
    <t>Fact. No. 186</t>
  </si>
  <si>
    <t>Caribbean Medical Suply, CAMESUP, SRL</t>
  </si>
  <si>
    <t>Fact. No. 9000028836-30028-9000030243</t>
  </si>
  <si>
    <t>Fact. No. 48105</t>
  </si>
  <si>
    <t>Fact. No. 161-2024</t>
  </si>
  <si>
    <t>Pago de Recolección de Desechos Solidos</t>
  </si>
  <si>
    <t>Ayuntamiento municipal de Mao Valverde</t>
  </si>
  <si>
    <t>Fact. No. 335423-212328</t>
  </si>
  <si>
    <t>Mes de Febrero 2024</t>
  </si>
  <si>
    <t>Lisandra Guzmán</t>
  </si>
  <si>
    <t>José Antonio Matías</t>
  </si>
  <si>
    <t>Andrisson Rafael Tatis</t>
  </si>
  <si>
    <t>Rafael Dario Veras</t>
  </si>
  <si>
    <t>Yudith M. Herriquez</t>
  </si>
  <si>
    <t>Paola M. Ferreira</t>
  </si>
  <si>
    <t>Fact. No.9000003524-9000003550</t>
  </si>
  <si>
    <t>Fact. No.9100684568-4848-8199-9100693110</t>
  </si>
  <si>
    <t>Sued &amp; Fargesa</t>
  </si>
  <si>
    <t>Fact. No. 93635-93835</t>
  </si>
  <si>
    <t>Fact. No. 6437</t>
  </si>
  <si>
    <t>Fact. No. 8109-8175-8223-8264</t>
  </si>
  <si>
    <t>Pago de Oxigeno</t>
  </si>
  <si>
    <t>Fact. No. 18</t>
  </si>
  <si>
    <t>Fact. No. B1500000181</t>
  </si>
  <si>
    <t>Dist. De Material Radiologíco</t>
  </si>
  <si>
    <t>Fact. No. 700</t>
  </si>
  <si>
    <t>Clinimed, SRL</t>
  </si>
  <si>
    <t>Fact. No. B1500000008</t>
  </si>
  <si>
    <t>Contruespacio Taveras Castellanos</t>
  </si>
  <si>
    <t>Fact. No. 181</t>
  </si>
  <si>
    <t>Fact. No. 9000026529</t>
  </si>
  <si>
    <t>Bionuclear, SRL</t>
  </si>
  <si>
    <t xml:space="preserve"> </t>
  </si>
  <si>
    <t>Fact. No.  47426-47828</t>
  </si>
  <si>
    <t>Fact. No. 201689861</t>
  </si>
  <si>
    <t>Pago de Servicios Telefónicos</t>
  </si>
  <si>
    <t>Fact. No. 1026756-1026791</t>
  </si>
  <si>
    <t>Fact. No. P0209566 - C0331830</t>
  </si>
  <si>
    <t>Mes de Enero 2024</t>
  </si>
  <si>
    <t>Pago de Formulario IR17</t>
  </si>
  <si>
    <t>Johanda Gutierrez</t>
  </si>
  <si>
    <t>Andrisson Tatis</t>
  </si>
  <si>
    <t>Rafael Rodríguez</t>
  </si>
  <si>
    <t>Fact. No.1686359</t>
  </si>
  <si>
    <t xml:space="preserve">Pago de Alimentacíón </t>
  </si>
  <si>
    <t>Fact. No.9100655722-9100655861-9100656235</t>
  </si>
  <si>
    <t>Pago Reactivos y Medicamentos</t>
  </si>
  <si>
    <t>Fact. No.5995</t>
  </si>
  <si>
    <t>Fact. No.1457-1471</t>
  </si>
  <si>
    <t>Pago de Medicamentos y Mat. Quirúrgicos</t>
  </si>
  <si>
    <t>Servi Salud Premium, SRL</t>
  </si>
  <si>
    <t>Fact. No.5336-5408-5458</t>
  </si>
  <si>
    <t>Fact. No. 6406-6407-6422-6423</t>
  </si>
  <si>
    <t>Fact. No. 10126369-10126396</t>
  </si>
  <si>
    <t>Fact. No. 349</t>
  </si>
  <si>
    <t>Hospicalfa Medical</t>
  </si>
  <si>
    <t>Fact. No. 3062</t>
  </si>
  <si>
    <t>Grupo Farmacéutico Car-M</t>
  </si>
  <si>
    <t>Fact. No. 10013679</t>
  </si>
  <si>
    <t>Clinimed</t>
  </si>
  <si>
    <t>Fact. No. 9000018426</t>
  </si>
  <si>
    <t>Fact. No. 1026431-1026433</t>
  </si>
  <si>
    <t>Almanzar Estévez</t>
  </si>
  <si>
    <t>Fact. No.193089-309669</t>
  </si>
  <si>
    <t>Agropecuaria Fenández Muñoz</t>
  </si>
  <si>
    <t>Mes de Octubre 2023</t>
  </si>
  <si>
    <t>Pago Formulario IR-17</t>
  </si>
  <si>
    <t>Gilberto Rodríguez</t>
  </si>
  <si>
    <t>Solanlly E.Jiménez</t>
  </si>
  <si>
    <t>José A. Hernández</t>
  </si>
  <si>
    <t>Agustina Breisi Baez</t>
  </si>
  <si>
    <t>María del C. Peña</t>
  </si>
  <si>
    <t>Lic. Rosa Herminia  Marte</t>
  </si>
  <si>
    <t>Yudith Henriquez</t>
  </si>
  <si>
    <t>Fact. No. 9000002013</t>
  </si>
  <si>
    <t>Fact. No. 1683449</t>
  </si>
  <si>
    <t>Fact. No. 642810-2822-8116-649870</t>
  </si>
  <si>
    <t>Fact. No. 30175</t>
  </si>
  <si>
    <t>Fact. No. 16126</t>
  </si>
  <si>
    <t>Pérez Barroso</t>
  </si>
  <si>
    <t>Fact. No. 54692</t>
  </si>
  <si>
    <t>Pago de Material Quirúrgicos</t>
  </si>
  <si>
    <t>Nifarmed,SRL</t>
  </si>
  <si>
    <t>Fact. No. 5147-5214-5253-5301</t>
  </si>
  <si>
    <t>Fact. No. 6188-6202-6213</t>
  </si>
  <si>
    <t>Fact. No. 13</t>
  </si>
  <si>
    <t>Lahmedom Dominicana,SRL</t>
  </si>
  <si>
    <t>Fact. No. 5511</t>
  </si>
  <si>
    <t>Fact. No. 283</t>
  </si>
  <si>
    <t>Fact. No. 2946</t>
  </si>
  <si>
    <t>Fact. No. 9400103106</t>
  </si>
  <si>
    <t>Farach, SRL</t>
  </si>
  <si>
    <t>Fact. No. 5917</t>
  </si>
  <si>
    <t>EPX Dominicana</t>
  </si>
  <si>
    <t>Fact. No. 10013332</t>
  </si>
  <si>
    <t>Fact. No. 142</t>
  </si>
  <si>
    <t>Camesup, SRL</t>
  </si>
  <si>
    <t>Fact. No. 15021-022-15216</t>
  </si>
  <si>
    <t>Fact. No. 1026197-6303-1026304</t>
  </si>
  <si>
    <t>Fact. No. 188388-303740-191017-306886</t>
  </si>
  <si>
    <t>Mes de Septiembre 2023</t>
  </si>
  <si>
    <t>Geraldine del Carmen Peñalo</t>
  </si>
  <si>
    <t>Victor Disla</t>
  </si>
  <si>
    <t>Fact. No. 631144-1151-635406</t>
  </si>
  <si>
    <t>Pago Reactivos de Laboratorio y Medicamentos</t>
  </si>
  <si>
    <t>Fact. No. 12000</t>
  </si>
  <si>
    <t>Fact. No. 29732</t>
  </si>
  <si>
    <t>Fact. No. 762</t>
  </si>
  <si>
    <t>Sanoz Farmaceutica, SRL</t>
  </si>
  <si>
    <t>Fact. No. 3085</t>
  </si>
  <si>
    <t>Pago de Mantenimiento de Obras Menores</t>
  </si>
  <si>
    <t>Fact. No. 92600</t>
  </si>
  <si>
    <t>Fact. No. 4921-4996-5027-5087</t>
  </si>
  <si>
    <t>Fact. No. 5823-6012-6013-6028</t>
  </si>
  <si>
    <t>Fact. No. 9</t>
  </si>
  <si>
    <t>Fact. No. 4262</t>
  </si>
  <si>
    <t>Idemesa, SRL</t>
  </si>
  <si>
    <t>Fact. No. 43270-10123399</t>
  </si>
  <si>
    <t>Fact. No. 184</t>
  </si>
  <si>
    <t>Fermedca Comercial</t>
  </si>
  <si>
    <t>Fact. No. 97867</t>
  </si>
  <si>
    <t>Fact. No. 5170</t>
  </si>
  <si>
    <t>Fact. No. 126</t>
  </si>
  <si>
    <t>Distribuidora de Mat. Gact. Rayos X</t>
  </si>
  <si>
    <t>Fact. No. 10935</t>
  </si>
  <si>
    <t>Distribuidora Ybsen</t>
  </si>
  <si>
    <t>Fact. No. 406</t>
  </si>
  <si>
    <t>Dimedom, SRL</t>
  </si>
  <si>
    <t>Fact. No. 10013124</t>
  </si>
  <si>
    <t>Fact. No. 126-128</t>
  </si>
  <si>
    <t>Fact. No. 07</t>
  </si>
  <si>
    <t>Pago Material de Limpieza</t>
  </si>
  <si>
    <t>Brymada</t>
  </si>
  <si>
    <t>Fact. No. 11672</t>
  </si>
  <si>
    <t>Fact. No. 43270</t>
  </si>
  <si>
    <t>Fact. No. 185850-300757</t>
  </si>
  <si>
    <t>Mes de Agosto 2023</t>
  </si>
  <si>
    <t>Yenni Natividad Espinal</t>
  </si>
  <si>
    <t>Keury Elias Durán</t>
  </si>
  <si>
    <t>Kevelyn Reyes</t>
  </si>
  <si>
    <t>Dr. Waldy Durán</t>
  </si>
  <si>
    <t>Fact. No. 9100619484-24582-910024633</t>
  </si>
  <si>
    <t>Fact. No. 5609</t>
  </si>
  <si>
    <t>Fact. No. 29217-29375-29421</t>
  </si>
  <si>
    <t>Fact. No. 92319</t>
  </si>
  <si>
    <t>Fact. No. 4702-4770-4820-4895</t>
  </si>
  <si>
    <t>Fact. No. 5340-41-5441-5526-5572-5637-5638-5684-5685</t>
  </si>
  <si>
    <t>Fact. No. 5155</t>
  </si>
  <si>
    <t>Fact. No. B15000000008</t>
  </si>
  <si>
    <t>Fact. No. 10119383</t>
  </si>
  <si>
    <t>Fact. No. 2871</t>
  </si>
  <si>
    <t>Fact. No. 92252-93652</t>
  </si>
  <si>
    <t>Fact. No. 10623</t>
  </si>
  <si>
    <t>Fact. No. 2071</t>
  </si>
  <si>
    <t>Pago Combustible</t>
  </si>
  <si>
    <t>Cetiosa. EIRL</t>
  </si>
  <si>
    <t>Fact. No. 116-120</t>
  </si>
  <si>
    <t>Pago de Materiales Quirúrgicos</t>
  </si>
  <si>
    <t>Fact. No. 9258</t>
  </si>
  <si>
    <t>Fact. No. 41842-42343-42510-45537</t>
  </si>
  <si>
    <t>182442-297027</t>
  </si>
  <si>
    <t>Mes de Julio 2023</t>
  </si>
  <si>
    <t>Ribelina Rodríguez</t>
  </si>
  <si>
    <t>German Jiménez</t>
  </si>
  <si>
    <t>Yohanda Gutierrez</t>
  </si>
  <si>
    <t>Alejandrina Castillo</t>
  </si>
  <si>
    <t>Rosa Marte</t>
  </si>
  <si>
    <t>Richard Belliard</t>
  </si>
  <si>
    <t>Dolores Peralta</t>
  </si>
  <si>
    <t>Patricia Almonte</t>
  </si>
  <si>
    <t>Fact. No. 10316-10332</t>
  </si>
  <si>
    <t>Pago Reactivos de Laboratorio</t>
  </si>
  <si>
    <t>Fact. No. 5410-5474</t>
  </si>
  <si>
    <t>Fact. No. 28844-28989</t>
  </si>
  <si>
    <t>Fact. No. 15136</t>
  </si>
  <si>
    <t>Productos Medicinales</t>
  </si>
  <si>
    <t>Fact. No. 92009-92124</t>
  </si>
  <si>
    <t>Nifaemed,SRL</t>
  </si>
  <si>
    <t>Fact. No. 5677</t>
  </si>
  <si>
    <t>Pago de Material Quirúrgicos y Medicamentos</t>
  </si>
  <si>
    <t>Fact. No. 4418-4467-4513-4577-4607-4667</t>
  </si>
  <si>
    <t>Fact. No. 4996-5098</t>
  </si>
  <si>
    <t>Fact. No. 4213</t>
  </si>
  <si>
    <t>Fact. No. 2789-2816</t>
  </si>
  <si>
    <t>Fact. No. 82013-86927</t>
  </si>
  <si>
    <t xml:space="preserve">Fact. No. 2053 </t>
  </si>
  <si>
    <t>Fact. No. 99-102</t>
  </si>
  <si>
    <t>Fact. No. 5998</t>
  </si>
  <si>
    <t>Fact. No. 41512</t>
  </si>
  <si>
    <t>Fact. No. 86930-173498-291906</t>
  </si>
  <si>
    <t>Agropecuaría Fernández Muños</t>
  </si>
  <si>
    <t xml:space="preserve">Deposito Banreservas </t>
  </si>
  <si>
    <t>Mes de Junio 2023</t>
  </si>
  <si>
    <t>Fact. No. 597766-599183</t>
  </si>
  <si>
    <t>Fact. No. 5304</t>
  </si>
  <si>
    <t>Fact. No. 28467-28607</t>
  </si>
  <si>
    <t>Fact. No. 15120</t>
  </si>
  <si>
    <t>Fact. No. 91855</t>
  </si>
  <si>
    <t>Fact. No. 4223-4250-4323-4378</t>
  </si>
  <si>
    <t>Fact. No. 4618-4675-4682-4683-4688-4779-4838-4856</t>
  </si>
  <si>
    <t>Fact. No. 4186</t>
  </si>
  <si>
    <t>Fact. No.2726</t>
  </si>
  <si>
    <t>Fact. No. 79282-82013</t>
  </si>
  <si>
    <t>Fact. No.170</t>
  </si>
  <si>
    <t>Fact. No. 353</t>
  </si>
  <si>
    <t>Fact. No. 2024</t>
  </si>
  <si>
    <t>Fact. No.97</t>
  </si>
  <si>
    <t>Fact. No.9000002804</t>
  </si>
  <si>
    <t>Fact. No. 40763</t>
  </si>
  <si>
    <t>Mes de Mayo 2023</t>
  </si>
  <si>
    <t>Fact. No. 9100589937</t>
  </si>
  <si>
    <t>Fact. No. 1633325</t>
  </si>
  <si>
    <t>Fact. No. 3922-3969-4032-4086-4123-4160</t>
  </si>
  <si>
    <t>Fact. No. 4387-4389-4572-4605-4618-4624</t>
  </si>
  <si>
    <t xml:space="preserve">Pago de Medicamentos y Material Quirúrgicos </t>
  </si>
  <si>
    <t>Fact. No. B1500000003-04</t>
  </si>
  <si>
    <t>Pago de Papel Para Imágenes de Rayos X</t>
  </si>
  <si>
    <t>Fact. No. 1583-1596</t>
  </si>
  <si>
    <t>Pago de Insumos Quirúrgicos</t>
  </si>
  <si>
    <t>Fact. No. 9981</t>
  </si>
  <si>
    <t>Fact. No. 4142-4303</t>
  </si>
  <si>
    <t>Copem Hospiclinic, SRL</t>
  </si>
  <si>
    <t>Fact. No. 2937</t>
  </si>
  <si>
    <t>Pago de GLP</t>
  </si>
  <si>
    <t>Combustibles de Yuna, SRL</t>
  </si>
  <si>
    <t>Fact. No. B1500001997</t>
  </si>
  <si>
    <t>Pago de Combustibles</t>
  </si>
  <si>
    <t>Fact. No. 78-81-82-84</t>
  </si>
  <si>
    <t>Fact. No. 9000000170</t>
  </si>
  <si>
    <t>Fact. No. 40049-40208</t>
  </si>
  <si>
    <t>Fact. No. 170-2023</t>
  </si>
  <si>
    <t>Pago de Recolección de Residuos Solidos</t>
  </si>
  <si>
    <t>Ayuntamiento Municipal de Mao</t>
  </si>
  <si>
    <t>Fact. No. 277029-164882</t>
  </si>
  <si>
    <t>Fact. No. 76966-77463-77935</t>
  </si>
  <si>
    <t>Air Liquide Dominicana, SAS</t>
  </si>
  <si>
    <t>Fact. No. 201549345</t>
  </si>
  <si>
    <t>Pago Factura Telefónica</t>
  </si>
  <si>
    <t>Mes de Abril 2023</t>
  </si>
  <si>
    <t>Fact. 169-170</t>
  </si>
  <si>
    <t>Pago de Mantenimientos de Equipos</t>
  </si>
  <si>
    <t>V &amp; C Medical Services, SRL</t>
  </si>
  <si>
    <t>Fact. 39543</t>
  </si>
  <si>
    <t>Fact. 578358-578400</t>
  </si>
  <si>
    <t>Fact. 5095-5134</t>
  </si>
  <si>
    <t>Pago de Médicamentos</t>
  </si>
  <si>
    <t>Fact. 1177</t>
  </si>
  <si>
    <t>Pago de Insumos Quirúrgicos (Palcas de Rayos X)</t>
  </si>
  <si>
    <t>Fact. 27877</t>
  </si>
  <si>
    <t>Sean Dominicana</t>
  </si>
  <si>
    <t>Fact. 91133-91202-91386</t>
  </si>
  <si>
    <t>Pago de Materiales Quirúrgicos y Medicamentos</t>
  </si>
  <si>
    <t>Fact. 3660-3683-3736-3792-3866-3880</t>
  </si>
  <si>
    <t>Fact. 4065-4110-4207-4555-4277-4325</t>
  </si>
  <si>
    <t>Fact. 426-427</t>
  </si>
  <si>
    <t>Pago de Insumos Quirúrgicos y Medicamentos</t>
  </si>
  <si>
    <t>Innovamed, SRL</t>
  </si>
  <si>
    <t>Fact. 120</t>
  </si>
  <si>
    <t>Fermedca Comercial, SRL</t>
  </si>
  <si>
    <t>Fact. 70571-71234</t>
  </si>
  <si>
    <t>Fact.. 169</t>
  </si>
  <si>
    <t>Dist. De Materiales Gact, Rayos X</t>
  </si>
  <si>
    <t>Fact. 4144</t>
  </si>
  <si>
    <t>Pago de Combustible</t>
  </si>
  <si>
    <t>Fact. 73-75</t>
  </si>
  <si>
    <t>Fact..445722-445723</t>
  </si>
  <si>
    <t>Fact.39106</t>
  </si>
  <si>
    <t>Fact.1791-1821-2004</t>
  </si>
  <si>
    <t>Argos Farmacéutica, SRL</t>
  </si>
  <si>
    <t>Mes de Marzo 2023</t>
  </si>
  <si>
    <t xml:space="preserve">  </t>
  </si>
  <si>
    <t xml:space="preserve">Ban Reservas </t>
  </si>
  <si>
    <t>Pago de Mantenimiento de Equipos Medicos</t>
  </si>
  <si>
    <t>Sued &amp; Fargesa, SRL.</t>
  </si>
  <si>
    <t>Sean Dominican,SRL</t>
  </si>
  <si>
    <t>Pago de Medicamentos y Material Quirúgicos</t>
  </si>
  <si>
    <t>Nifarmed SRL</t>
  </si>
  <si>
    <t>Pago de Medicamentos y Utiles Quirúgicos</t>
  </si>
  <si>
    <t>Farach, Sa</t>
  </si>
  <si>
    <t>Dist. de Mat. Gastable de Rayos X</t>
  </si>
  <si>
    <t>Copem Hospiclinic,SRL</t>
  </si>
  <si>
    <t>Cetiosa, EIRL</t>
  </si>
  <si>
    <t>pago de Reactivos</t>
  </si>
  <si>
    <t>Bio Nuclear, S.A.</t>
  </si>
  <si>
    <t>Altice Dominicana, S.A.</t>
  </si>
  <si>
    <t>Mes de Febrero 2023</t>
  </si>
  <si>
    <t>Pago de Reactivos e Insumos de Lab.</t>
  </si>
  <si>
    <t xml:space="preserve">Pago  de Medicamentos </t>
  </si>
  <si>
    <t>Silver Pharma, S.R.L.</t>
  </si>
  <si>
    <t>Pago de Placas de Rayos X</t>
  </si>
  <si>
    <t>Serviamed Dominicana,SRL</t>
  </si>
  <si>
    <t>Pago de Medicamentos.</t>
  </si>
  <si>
    <t>Pago de Medicamentos y Mat Quirurgico</t>
  </si>
  <si>
    <t>Nifarmed S.R.L.</t>
  </si>
  <si>
    <t>Pago de Oxigeno Medico</t>
  </si>
  <si>
    <t>Mix Air Dominicana, S.R.L.</t>
  </si>
  <si>
    <t>Pago de Medicamentos y Mat. Quirurgico</t>
  </si>
  <si>
    <t>Medisan, S.R.L.</t>
  </si>
  <si>
    <t>Metrogas, S.R.L.</t>
  </si>
  <si>
    <t>Pago de Insumos Quirurgicos</t>
  </si>
  <si>
    <t>Innovamed, S.R.L.</t>
  </si>
  <si>
    <t>Pago de Medicamentos e Insumos de Lab.</t>
  </si>
  <si>
    <t>Hospifar, S.R.L.</t>
  </si>
  <si>
    <t>Fermedca Comercial, S.R.L.</t>
  </si>
  <si>
    <t>Farach, S.A.</t>
  </si>
  <si>
    <t>Copem Hospiclinic</t>
  </si>
  <si>
    <t>Pago de Reactivos.</t>
  </si>
  <si>
    <t>Bionuclear, S.A.</t>
  </si>
  <si>
    <t>4524000014</t>
  </si>
  <si>
    <t>Mes de Enero 2023</t>
  </si>
  <si>
    <t>Ban Reservas</t>
  </si>
  <si>
    <t>Fact.429281</t>
  </si>
  <si>
    <t>Bio Nuclear, SRL.</t>
  </si>
  <si>
    <t>Fact.36966-37350</t>
  </si>
  <si>
    <t>Fact.9100506486</t>
  </si>
  <si>
    <t>Pago Médicamentos</t>
  </si>
  <si>
    <t>Fact.33975-34084-34116</t>
  </si>
  <si>
    <t>Pago de Reactivos e Ins.de Laboratorio</t>
  </si>
  <si>
    <t>Fact.2548-2696</t>
  </si>
  <si>
    <t>Fact.68441-68864-69295</t>
  </si>
  <si>
    <t>Pago de Oxíigeno Médico</t>
  </si>
  <si>
    <t>Fact.31-33-40-41</t>
  </si>
  <si>
    <t xml:space="preserve">Pago de Utiles Menores  Quirúrgicos </t>
  </si>
  <si>
    <t>Fact.2184-2185-2240-2248-2287-2288-2324-2326-2337</t>
  </si>
  <si>
    <t xml:space="preserve">Pago medicamentos y Utiles Med. Quirúrgicos </t>
  </si>
  <si>
    <t>Fact.100002568-2584-2606-2622-2645-2681</t>
  </si>
  <si>
    <t>Mix Air Dominicana, SRL.</t>
  </si>
  <si>
    <t>Mes de Octubre 2022</t>
  </si>
  <si>
    <t>Fact.66450-66937</t>
  </si>
  <si>
    <t>Fact.24-27</t>
  </si>
  <si>
    <t>Fact.1993-2003-2033-2035</t>
  </si>
  <si>
    <t>Fact.2301-2314-2346-2379-2409-2428</t>
  </si>
  <si>
    <t>Mes de Noviembre 2022</t>
  </si>
  <si>
    <t>Fact.. 7061-7322-7643</t>
  </si>
  <si>
    <t>Fact.1066</t>
  </si>
  <si>
    <t>Fact.31929-32338-33134</t>
  </si>
  <si>
    <t>Fact. 21-23</t>
  </si>
  <si>
    <t>Fact.1879-1882</t>
  </si>
  <si>
    <t>Fact.1921-93-2030-2069-2074-2124-2165</t>
  </si>
  <si>
    <t>Mes de Septiembre 2022</t>
  </si>
  <si>
    <t>Pago medicamentos</t>
  </si>
  <si>
    <t xml:space="preserve">Fact.No. </t>
  </si>
  <si>
    <t>Fact. No. 1912-2010</t>
  </si>
  <si>
    <t>Fact. No. 1432-1466-1568-1581-1617-1726-1753-1798</t>
  </si>
  <si>
    <t>Fact. No.87491-87763</t>
  </si>
  <si>
    <t>Hospifar,SRL</t>
  </si>
  <si>
    <t>Fact. No. 1528-1570-1596-1635-1667-1688-1721</t>
  </si>
  <si>
    <t>Mes de Agosto 2022</t>
  </si>
  <si>
    <t>Ab. Fact. No. 416890</t>
  </si>
  <si>
    <t>Fact. No. 1540-1607</t>
  </si>
  <si>
    <t>Fact. No. 1226-93-1315-1326-1385-1426</t>
  </si>
  <si>
    <t>Fact. No. 77550-78879-84125-85224</t>
  </si>
  <si>
    <t>Fact. No.1367-73-91-1413-24-1477</t>
  </si>
  <si>
    <t>Mes de Julio 2022</t>
  </si>
  <si>
    <t>Mes de Junio 2022</t>
  </si>
  <si>
    <t>Fact. No. 10066244-66343</t>
  </si>
  <si>
    <t>Fact. No.18299-19811</t>
  </si>
  <si>
    <t>Fact. No. 52573-53430-53812</t>
  </si>
  <si>
    <t>Fact. No.419444-9446-9640-422167</t>
  </si>
  <si>
    <t>Pago de Reactivos y Médicamentos</t>
  </si>
  <si>
    <t>Fact. No.1103-1123-1131-1139-1171</t>
  </si>
  <si>
    <t>Mes de Mayo 2022</t>
  </si>
  <si>
    <t>Fact.No.50573-51197-51320-51686</t>
  </si>
  <si>
    <t>Fact.No. 419443-419444</t>
  </si>
  <si>
    <t>Fact.No. 968-970-9891021-1027-1059</t>
  </si>
  <si>
    <t>Fact.No.24543-558-591-24626</t>
  </si>
  <si>
    <t>Pago de Reactivos y Mant. Equ. de Laboratorio</t>
  </si>
  <si>
    <t>Mes de Abril 2022</t>
  </si>
  <si>
    <t>Fact. No.697-852</t>
  </si>
  <si>
    <t>Fact. No. 29533-29800-866-29873</t>
  </si>
  <si>
    <t>Bio Nova, SRL.</t>
  </si>
  <si>
    <t>Fact. No.766-771-796-805-809</t>
  </si>
  <si>
    <t>Mes de Marzo 2022</t>
  </si>
  <si>
    <t>Fact. No. 47758-48478</t>
  </si>
  <si>
    <t>Fact. No. 23665-23666</t>
  </si>
  <si>
    <t>Liriano Comercial, SRL.</t>
  </si>
  <si>
    <t>Fact. No. 481-487</t>
  </si>
  <si>
    <t>Fact. No. 625-626-654-678-697</t>
  </si>
  <si>
    <t>Mes de Febrero 2022</t>
  </si>
  <si>
    <t>Fact. No.710-711-712</t>
  </si>
  <si>
    <t>Fact. No.416-433-452</t>
  </si>
  <si>
    <t>Pago Oxigeno Médico</t>
  </si>
  <si>
    <t>Fact. No2880-91-93-2902-39-59-71-2989</t>
  </si>
  <si>
    <t>Depósito Banreservas</t>
  </si>
  <si>
    <t>Mes de Enero 2022</t>
  </si>
  <si>
    <t>Comisiones Banreservas</t>
  </si>
  <si>
    <t>Pago Certificacion de Cheque</t>
  </si>
  <si>
    <t>Nulo</t>
  </si>
  <si>
    <t>Pago Insumos Médicos Quirurgíco</t>
  </si>
  <si>
    <t>Farlux, SRL.</t>
  </si>
  <si>
    <t>Mes de Octubre 2021</t>
  </si>
  <si>
    <t>Fact.8740-8761</t>
  </si>
  <si>
    <t>Pago Oxigeno</t>
  </si>
  <si>
    <t>Fact.1023870</t>
  </si>
  <si>
    <t>Fact.</t>
  </si>
  <si>
    <t>Fact.2483-91-2503-16-17-18-19-Ab.2526</t>
  </si>
  <si>
    <t>Mes de Septiembre 2021</t>
  </si>
  <si>
    <t>Fact.32052-32385</t>
  </si>
  <si>
    <t>Fact.386572-386576</t>
  </si>
  <si>
    <t>Bio-Nuclear</t>
  </si>
  <si>
    <t>Fact.1023494-522-534-668-1023670</t>
  </si>
  <si>
    <t>Pago combustibles</t>
  </si>
  <si>
    <t>Fact.2292-93-2317-22-91-2407-09-30-35</t>
  </si>
  <si>
    <t>Mes de Agosto 2021</t>
  </si>
  <si>
    <t>Fact. No.4605</t>
  </si>
  <si>
    <t>Profares, SRL</t>
  </si>
  <si>
    <t>Fact. No.1081</t>
  </si>
  <si>
    <t>Pago Placas Rayos X</t>
  </si>
  <si>
    <t>Imágenes Material Radilogíco</t>
  </si>
  <si>
    <t>Fact. No.381063-3649-3651</t>
  </si>
  <si>
    <t>Fact. No.1023315-23344-23389</t>
  </si>
  <si>
    <t xml:space="preserve">Fact..No.B1500001215 </t>
  </si>
  <si>
    <t>Fact.Fact.002189-2201-2210-2238-2264-2271-2281-2283</t>
  </si>
  <si>
    <t>Mes de Julio 2021</t>
  </si>
  <si>
    <t>Fact.16873a17249</t>
  </si>
  <si>
    <t>Pago de Medicamentos y Mat. Quirurgíco</t>
  </si>
  <si>
    <t>Farlux, ARL</t>
  </si>
  <si>
    <t>Pago Materiales de Oficina</t>
  </si>
  <si>
    <t>Manuel de Jesus Peralta</t>
  </si>
  <si>
    <t>Pago Cobustible</t>
  </si>
  <si>
    <t>Fact.13805-13897</t>
  </si>
  <si>
    <t>Fact.2157-2182</t>
  </si>
  <si>
    <t>Medi-San,SRL</t>
  </si>
  <si>
    <t>Mes de Junio 2021</t>
  </si>
  <si>
    <t>Fact.308630-31-3009</t>
  </si>
  <si>
    <t>Pago de reactivos de laboratorio</t>
  </si>
  <si>
    <t>Fact.44-68-92-105-136-137-144-157-158</t>
  </si>
  <si>
    <t>Fact.1984-87-98-2001-07-20-28-44</t>
  </si>
  <si>
    <t>Mes de Mayo 2021</t>
  </si>
  <si>
    <t>Comisiones Bancarias</t>
  </si>
  <si>
    <t>Fact.1769-1844-1845</t>
  </si>
  <si>
    <t>Fact.12885-12938</t>
  </si>
  <si>
    <t>Fact..B1500001105</t>
  </si>
  <si>
    <t>Fact.7526-27-63-7604-7642</t>
  </si>
  <si>
    <t>Mes de Abril 2021</t>
  </si>
  <si>
    <t>Fact. 783</t>
  </si>
  <si>
    <t>Pago Ractivos de Laboratorio</t>
  </si>
  <si>
    <t>Fact.2472</t>
  </si>
  <si>
    <t>Pago Reactivo de Laboratorio</t>
  </si>
  <si>
    <t>Fact.347-349-350</t>
  </si>
  <si>
    <t>Fact.1082</t>
  </si>
  <si>
    <t>Mes de Marzo 2021</t>
  </si>
  <si>
    <t>Fact.6678 Abono</t>
  </si>
  <si>
    <t xml:space="preserve">Pago Medicamentos </t>
  </si>
  <si>
    <t>Pérez Barroso,</t>
  </si>
  <si>
    <t>Fact.10660</t>
  </si>
  <si>
    <t>Pago Ins. Rayos x</t>
  </si>
  <si>
    <t>Imágenes Material Radiologíico, SRL</t>
  </si>
  <si>
    <t>Fact.7262 a 7292</t>
  </si>
  <si>
    <t>Fact. 22963 a 23082</t>
  </si>
  <si>
    <t xml:space="preserve">Pago Reactivos </t>
  </si>
  <si>
    <t>Almanzar Etevez, SRL</t>
  </si>
  <si>
    <t>Mes de Febrero 2021</t>
  </si>
  <si>
    <t xml:space="preserve">Pago medicamentos y Material Quirurgico </t>
  </si>
  <si>
    <t>Midi San, SRL</t>
  </si>
  <si>
    <t>Pago Oxígeno Médico</t>
  </si>
  <si>
    <t>Mes de Enero 2021</t>
  </si>
  <si>
    <t>trans</t>
  </si>
  <si>
    <t>NULO</t>
  </si>
  <si>
    <t>Almanzar Estevez,SRL</t>
  </si>
  <si>
    <t>Pago de alimentos</t>
  </si>
  <si>
    <t>Agropecuaria Fernandez Munoz</t>
  </si>
  <si>
    <t>Pago Oxigenos Medico</t>
  </si>
  <si>
    <t>Mix Air Dominicana,SRL</t>
  </si>
  <si>
    <t>Pago  insumos quirurgico medico</t>
  </si>
  <si>
    <t>Liriano Comercial,SRL</t>
  </si>
  <si>
    <t>Pago Material de Oficinas e Informatica</t>
  </si>
  <si>
    <t>Impresos Diversos Sanchez</t>
  </si>
  <si>
    <t>Pago de Medicamentos y material Quirurgico</t>
  </si>
  <si>
    <t>Dep. Banreservas</t>
  </si>
  <si>
    <t>Mes de Julio</t>
  </si>
  <si>
    <t>Morami,SRL</t>
  </si>
  <si>
    <t>Pago de material de oficinas e informatica</t>
  </si>
  <si>
    <t>Bricomp Compucenter,SRL</t>
  </si>
  <si>
    <t>Pago alimentos,mat. Limpieza,prod.plastico</t>
  </si>
  <si>
    <t>Supermercado Maeno,EIRL</t>
  </si>
  <si>
    <t>Luis Feliz Medina</t>
  </si>
  <si>
    <t>Abono Medicamentos</t>
  </si>
  <si>
    <t>Liriano Comercial</t>
  </si>
  <si>
    <t>Mes de Junio</t>
  </si>
  <si>
    <t>ret</t>
  </si>
  <si>
    <t>Pago materiales Ferreteros</t>
  </si>
  <si>
    <t>A&amp;M Plomeria y Electricidad,SRL</t>
  </si>
  <si>
    <t>Cetiosa,EIRL</t>
  </si>
  <si>
    <t>Luis Reyes Feliz Medina</t>
  </si>
  <si>
    <t>Pago de toner</t>
  </si>
  <si>
    <t>Jose Jimenez Ramirez</t>
  </si>
  <si>
    <t>Pago de material de oficinas</t>
  </si>
  <si>
    <t>Mes de Mayo 2020</t>
  </si>
  <si>
    <t>Pago formulario IR-17</t>
  </si>
  <si>
    <t>Pago viatico Santo Dgo.</t>
  </si>
  <si>
    <t>Farmacia Elyfior,SRL</t>
  </si>
  <si>
    <t>Pago viaticoSantiago</t>
  </si>
  <si>
    <t>Rafael Dario Rodriguez</t>
  </si>
  <si>
    <t>Lic. Sindry Cruz Rodriguez</t>
  </si>
  <si>
    <t>Dr. Aristides Bernard</t>
  </si>
  <si>
    <t>Pago mat. De oficinas,inf</t>
  </si>
  <si>
    <t>Bricomp Compucenter</t>
  </si>
  <si>
    <t>Pago Reactivos de Lab.</t>
  </si>
  <si>
    <t>Guival Medical,SRL</t>
  </si>
  <si>
    <t>Pag. Insumos lab.y medic</t>
  </si>
  <si>
    <t>Equipo Medico Dominguez</t>
  </si>
  <si>
    <t>Pago GLP</t>
  </si>
  <si>
    <t>Distribuidora Pauliza</t>
  </si>
  <si>
    <t>Pago de Alimento,mat.limp</t>
  </si>
  <si>
    <t>Morel,SRL</t>
  </si>
  <si>
    <t>Pago Oxigeno Medico</t>
  </si>
  <si>
    <t>Mix Air Dominicana</t>
  </si>
  <si>
    <t>Pago mat. De oficinas</t>
  </si>
  <si>
    <t>Pago Serv. De Alimentacion</t>
  </si>
  <si>
    <t>Genobeba de Jesus Rodriguez</t>
  </si>
  <si>
    <t>Pag. Alimentos,deschables</t>
  </si>
  <si>
    <t>Manuel de jesus Peralta</t>
  </si>
  <si>
    <t>Mes de Abril 2020</t>
  </si>
  <si>
    <t>Pago  impresos</t>
  </si>
  <si>
    <t>Yulisa Ysabel Chavez</t>
  </si>
  <si>
    <t>Pago factura telefonica</t>
  </si>
  <si>
    <t>Altice Dominicana,sa</t>
  </si>
  <si>
    <t>Pago de glp</t>
  </si>
  <si>
    <t>Combustibles del Yuna,SRL</t>
  </si>
  <si>
    <t>Pago placas Rayos X</t>
  </si>
  <si>
    <t>Pago tirillas p/glucometro</t>
  </si>
  <si>
    <t>Pago de reactivos</t>
  </si>
  <si>
    <t>Mes de Marzo 2020</t>
  </si>
  <si>
    <t>Pago Viatico</t>
  </si>
  <si>
    <t>Pago mat. Ofic. E impresos</t>
  </si>
  <si>
    <t>Liriano Nuez Comercial</t>
  </si>
  <si>
    <t>Claro</t>
  </si>
  <si>
    <t>Imag. Material Radiologico</t>
  </si>
  <si>
    <t>Mes de Febrero 2020</t>
  </si>
  <si>
    <t>Comisiones  Bancarias</t>
  </si>
  <si>
    <t>Imágenes Material Radiologico</t>
  </si>
  <si>
    <t>Pago Medicamentos</t>
  </si>
  <si>
    <t>Pago Oxigenos medico</t>
  </si>
  <si>
    <t>Pago material ferreteros</t>
  </si>
  <si>
    <t>A &amp; M Plomeria y Electridad, SRL.</t>
  </si>
  <si>
    <t>Mes de  Enero 2020</t>
  </si>
  <si>
    <t>Ab. Medicamentos</t>
  </si>
  <si>
    <t>Pago reactivos de laboratorio</t>
  </si>
  <si>
    <t>Distribuidora YbsenSRL</t>
  </si>
  <si>
    <t>Farlux,SRL</t>
  </si>
  <si>
    <t>Lirano Nuez Comercial,SRL</t>
  </si>
  <si>
    <t>Guival Medical</t>
  </si>
  <si>
    <t>Bio-Nova,SRL</t>
  </si>
  <si>
    <t>Pago Mat. De oficinas e Impresos</t>
  </si>
  <si>
    <t>Pago material de oficinas</t>
  </si>
  <si>
    <t>A&amp;M PLOMERIA</t>
  </si>
  <si>
    <t>Mes de Octubre 2019</t>
  </si>
  <si>
    <t>Ab.compra de Impresos</t>
  </si>
  <si>
    <t>Pago de medicamentos</t>
  </si>
  <si>
    <t>Compra material de limpieza</t>
  </si>
  <si>
    <t>Farlux,srl</t>
  </si>
  <si>
    <t>T-3580010050</t>
  </si>
  <si>
    <t>Distribuidora Ybsen,SRL</t>
  </si>
  <si>
    <t>Ab.compra de medicamentos</t>
  </si>
  <si>
    <t>Macrotech Farmaceutica</t>
  </si>
  <si>
    <t>Pago factura telefonica(flota)</t>
  </si>
  <si>
    <t>pago alimentos,platico y papel</t>
  </si>
  <si>
    <t>Supermecardo Maeño,EIRL</t>
  </si>
  <si>
    <t>Mes de Septiembre 2019</t>
  </si>
  <si>
    <t>Ck-2496548</t>
  </si>
  <si>
    <t>Pago de Impresos</t>
  </si>
  <si>
    <t>T-80060278</t>
  </si>
  <si>
    <t>Multicentro El Mana,SRL</t>
  </si>
  <si>
    <t>T-80060275</t>
  </si>
  <si>
    <t>Ck-21055653</t>
  </si>
  <si>
    <t>Liriano Nuez Comercial,SRL</t>
  </si>
  <si>
    <t>T-80060271</t>
  </si>
  <si>
    <t>T-80060263</t>
  </si>
  <si>
    <t>T-80060260</t>
  </si>
  <si>
    <t>T-80060257</t>
  </si>
  <si>
    <t>Mix Air Dominiana SRL</t>
  </si>
  <si>
    <t>Ck-21055652</t>
  </si>
  <si>
    <t>T-80060253</t>
  </si>
  <si>
    <t>Ck-21055649</t>
  </si>
  <si>
    <t>Pago facturas telefonica</t>
  </si>
  <si>
    <t>Ck-21055648</t>
  </si>
  <si>
    <t>T-80060249</t>
  </si>
  <si>
    <t>Ck-21055650</t>
  </si>
  <si>
    <t>T-80060245</t>
  </si>
  <si>
    <t>Mes de Agosto 2019</t>
  </si>
  <si>
    <t>Pago mat.quirurgico</t>
  </si>
  <si>
    <t>Katty Yojanny Jaquez Figuereo</t>
  </si>
  <si>
    <t>T-80070258</t>
  </si>
  <si>
    <t>Pago mat. Oficinas</t>
  </si>
  <si>
    <t>Pago insumos Rayos X</t>
  </si>
  <si>
    <t>Imágenes Mat. Radiologico</t>
  </si>
  <si>
    <t>T-80070253</t>
  </si>
  <si>
    <t>Pago de Oxigenos</t>
  </si>
  <si>
    <t>Pago material quirurgico</t>
  </si>
  <si>
    <t>T-80030250</t>
  </si>
  <si>
    <t>Macrotech Farmaceutica,srl</t>
  </si>
  <si>
    <t>T-80070249</t>
  </si>
  <si>
    <t>Pago impresos</t>
  </si>
  <si>
    <t>T-80030247</t>
  </si>
  <si>
    <t>Pago alimentos,platico y papel</t>
  </si>
  <si>
    <t>T-80070247</t>
  </si>
  <si>
    <t>T-80070245</t>
  </si>
  <si>
    <t>Pago de combustibles</t>
  </si>
  <si>
    <t>Mes de Julio 2019</t>
  </si>
  <si>
    <t>Pago Form-IR17</t>
  </si>
  <si>
    <t>Ck-2455049</t>
  </si>
  <si>
    <t>nulo</t>
  </si>
  <si>
    <t>Ck-2455048</t>
  </si>
  <si>
    <t>Super Mercado Maeño, EIRL.</t>
  </si>
  <si>
    <t>T-3580060275</t>
  </si>
  <si>
    <t>T-3580060428</t>
  </si>
  <si>
    <t>T-3580060266</t>
  </si>
  <si>
    <t>Liriano Nuez Comercial, SRL.</t>
  </si>
  <si>
    <t>T-3580060261</t>
  </si>
  <si>
    <t>Pago Rect. Laboratorios</t>
  </si>
  <si>
    <t>Guival Medical, SRL.</t>
  </si>
  <si>
    <t>T-3580060257</t>
  </si>
  <si>
    <t>Almanzar Estevez, SRL.</t>
  </si>
  <si>
    <t>T-3580060249</t>
  </si>
  <si>
    <t>Ck-20998178</t>
  </si>
  <si>
    <t>Pago Combustibles</t>
  </si>
  <si>
    <t>Cetiosa, SRL.</t>
  </si>
  <si>
    <t>Ck-20998177</t>
  </si>
  <si>
    <t>Pag. Fact. Telefonos Flotas</t>
  </si>
  <si>
    <t>Altice Dominicana, S. A.</t>
  </si>
  <si>
    <t>Ck-20998176</t>
  </si>
  <si>
    <t>Pag. Fact. Telefonos Local</t>
  </si>
  <si>
    <t>Ck-20998175</t>
  </si>
  <si>
    <t>Mes de Junio 2019</t>
  </si>
  <si>
    <t>Comisiones Cks Cerficado</t>
  </si>
  <si>
    <t>Comisiones Bancarios</t>
  </si>
  <si>
    <t>Nota de debito no Contabilizada</t>
  </si>
  <si>
    <t>Ck-2455035</t>
  </si>
  <si>
    <t>T-3580030617</t>
  </si>
  <si>
    <t>T-2984638</t>
  </si>
  <si>
    <t>T-3580050573</t>
  </si>
  <si>
    <t>Pago Reactivos</t>
  </si>
  <si>
    <t>Bio-nova,srl</t>
  </si>
  <si>
    <t>T-3580050576</t>
  </si>
  <si>
    <t>T-3580050571</t>
  </si>
  <si>
    <t>T-3580030614</t>
  </si>
  <si>
    <t>Ck-20998158</t>
  </si>
  <si>
    <t>T-2984642</t>
  </si>
  <si>
    <t>Ck-20998157</t>
  </si>
  <si>
    <t>T-3580050569</t>
  </si>
  <si>
    <t>T-2997956</t>
  </si>
  <si>
    <t>T-3580030611</t>
  </si>
  <si>
    <t>Ck20998161</t>
  </si>
  <si>
    <t>Mes de Mayo 2019</t>
  </si>
  <si>
    <t>Ck-2455016</t>
  </si>
  <si>
    <t>Morami,srl</t>
  </si>
  <si>
    <t>T-2000030463</t>
  </si>
  <si>
    <t>Liriano Nuñez Comercial,srl</t>
  </si>
  <si>
    <t>T-2000030467</t>
  </si>
  <si>
    <t>Pago Impresos</t>
  </si>
  <si>
    <t>T-2000030461</t>
  </si>
  <si>
    <t>Mix Air Dominicana,srl</t>
  </si>
  <si>
    <t>T-90002809515</t>
  </si>
  <si>
    <t>Pago Fact.telefonica ( flota)</t>
  </si>
  <si>
    <t>ck21012921</t>
  </si>
  <si>
    <t>A&amp;m Plomeria y Elecricidad</t>
  </si>
  <si>
    <t>Feliz Luis Reyes</t>
  </si>
  <si>
    <t>T-580050333</t>
  </si>
  <si>
    <t>Pago material de Oficinas</t>
  </si>
  <si>
    <t>T-2000030465</t>
  </si>
  <si>
    <t>Pago Fact.telefonica</t>
  </si>
  <si>
    <t>Ck-21012920</t>
  </si>
  <si>
    <t>Pago Alimento, Mat. Limp. Y Papel</t>
  </si>
  <si>
    <t>Supermercado Maeño,EIRL</t>
  </si>
  <si>
    <t>T-2000030459</t>
  </si>
  <si>
    <t>Pago glp</t>
  </si>
  <si>
    <t>Combustibles del Yuna,SRl</t>
  </si>
  <si>
    <t>T-2788855</t>
  </si>
  <si>
    <t>T-2000030457</t>
  </si>
  <si>
    <t>Mes de Abril 2019</t>
  </si>
  <si>
    <t>CK-2481318</t>
  </si>
  <si>
    <t>T-2000030196</t>
  </si>
  <si>
    <t>Pago material quirugico</t>
  </si>
  <si>
    <t>Macrotech Farmaceutica,SRL</t>
  </si>
  <si>
    <t>T-2000030192</t>
  </si>
  <si>
    <t>Pago productos de papel y plasticos</t>
  </si>
  <si>
    <t>T-2000030194</t>
  </si>
  <si>
    <t>T-2000030190</t>
  </si>
  <si>
    <t>Ck-21012817</t>
  </si>
  <si>
    <t>T-2518752</t>
  </si>
  <si>
    <t>Pago mat.de informatica</t>
  </si>
  <si>
    <t>T-2518677</t>
  </si>
  <si>
    <t>T-2000030188</t>
  </si>
  <si>
    <t>Ck-21012816</t>
  </si>
  <si>
    <t>Pago mat.de oficinas/Impresos</t>
  </si>
  <si>
    <t>Impresos Diversos Sanchez,SRL</t>
  </si>
  <si>
    <t>T-2000030184</t>
  </si>
  <si>
    <t>T-2000030186</t>
  </si>
  <si>
    <t>T- 2509950</t>
  </si>
  <si>
    <t>T-2000030182</t>
  </si>
  <si>
    <t>T-2518645</t>
  </si>
  <si>
    <t>Mes de Marzo 2019</t>
  </si>
  <si>
    <t>CK-2434582</t>
  </si>
  <si>
    <t>T-2000130424</t>
  </si>
  <si>
    <t>T-2000130421</t>
  </si>
  <si>
    <t>T-2000130414</t>
  </si>
  <si>
    <t>T-2000130418</t>
  </si>
  <si>
    <t>T-2000130411</t>
  </si>
  <si>
    <t>Pago alimentos.</t>
  </si>
  <si>
    <t>Alexis de Jesus Cruz</t>
  </si>
  <si>
    <t>Ck-20998093</t>
  </si>
  <si>
    <t>T-2000130408</t>
  </si>
  <si>
    <t>Ck-20998092</t>
  </si>
  <si>
    <t>T-2000130399</t>
  </si>
  <si>
    <t>T-2000130403</t>
  </si>
  <si>
    <t>T-2000130393</t>
  </si>
  <si>
    <t>Mes de Febrero 2019</t>
  </si>
  <si>
    <t>CK-2395299</t>
  </si>
  <si>
    <t>Abono medicamentos</t>
  </si>
  <si>
    <t>T-3580051260</t>
  </si>
  <si>
    <t>T-3580051256</t>
  </si>
  <si>
    <t>T-3580051258</t>
  </si>
  <si>
    <t>T-3580051254</t>
  </si>
  <si>
    <t>Ck-20998057</t>
  </si>
  <si>
    <t xml:space="preserve">Pago Mat. Ferreteros </t>
  </si>
  <si>
    <t>T-3580051250</t>
  </si>
  <si>
    <t>Ck-20998056</t>
  </si>
  <si>
    <t>T-3580051243</t>
  </si>
  <si>
    <t>T-3580051245</t>
  </si>
  <si>
    <t>T-3580051241</t>
  </si>
  <si>
    <t>Mes de Enero 2019</t>
  </si>
  <si>
    <t>Comision Manejo Cuenta</t>
  </si>
  <si>
    <t>Pago alimentos</t>
  </si>
  <si>
    <t>Marina Patricia Santana</t>
  </si>
  <si>
    <t>Abon  impresos</t>
  </si>
  <si>
    <t>Pago placas rayos x</t>
  </si>
  <si>
    <t>A &amp; M Plomeria y Electricidad,SRL</t>
  </si>
  <si>
    <t>Farmaconal</t>
  </si>
  <si>
    <t>Bionuclear</t>
  </si>
  <si>
    <t>Mes de Octubre 2018</t>
  </si>
  <si>
    <t>Ck-2434574</t>
  </si>
  <si>
    <t>Pago material Gastable</t>
  </si>
  <si>
    <t>Medisan,SRL</t>
  </si>
  <si>
    <t>T-3580010407</t>
  </si>
  <si>
    <t>T-3580010409</t>
  </si>
  <si>
    <t>T-3580010401</t>
  </si>
  <si>
    <t>T-3580010405</t>
  </si>
  <si>
    <t>Anest,SRL</t>
  </si>
  <si>
    <t>T-3580010399</t>
  </si>
  <si>
    <t>Abono placas rayos x</t>
  </si>
  <si>
    <t>T-3580010403</t>
  </si>
  <si>
    <t>Atice Dominicana,sa</t>
  </si>
  <si>
    <t>Ck-2097953</t>
  </si>
  <si>
    <t>T-3580010397</t>
  </si>
  <si>
    <t>T-3580010394</t>
  </si>
  <si>
    <t>Ck-20970952</t>
  </si>
  <si>
    <t>T-3580010386</t>
  </si>
  <si>
    <t>T-35800010389</t>
  </si>
  <si>
    <t>T-3580010384</t>
  </si>
  <si>
    <t>T-3580010382</t>
  </si>
  <si>
    <t>Mes de Septiembre 2018</t>
  </si>
  <si>
    <t>Nota de Credito Cta. Corriente</t>
  </si>
  <si>
    <t>CK-2458405</t>
  </si>
  <si>
    <t>Abono mat. laboratorio</t>
  </si>
  <si>
    <t>Distribudora Ybsen,SRL</t>
  </si>
  <si>
    <t>Pago oxigeno y Dioxido de carbono</t>
  </si>
  <si>
    <t>Pago sillas Plasticas</t>
  </si>
  <si>
    <t>Plaza Valverde,SRL</t>
  </si>
  <si>
    <t>T-2000120688</t>
  </si>
  <si>
    <t>T-2000120691</t>
  </si>
  <si>
    <t>T-2000120680</t>
  </si>
  <si>
    <t>T-2000120685</t>
  </si>
  <si>
    <t>Abono alimentos</t>
  </si>
  <si>
    <t>T-2000120674</t>
  </si>
  <si>
    <t>Pago  reactivos</t>
  </si>
  <si>
    <t>T-2000120670</t>
  </si>
  <si>
    <t>Abono imprresos</t>
  </si>
  <si>
    <t>T-2000040191</t>
  </si>
  <si>
    <t>T-2000120682</t>
  </si>
  <si>
    <t>Pago mat.ferreteros</t>
  </si>
  <si>
    <t>A&amp;m Plomeria y Electricidad,SRL</t>
  </si>
  <si>
    <t>Ck-20938319</t>
  </si>
  <si>
    <t>T-2000120659</t>
  </si>
  <si>
    <t>Pago mat. oficinas</t>
  </si>
  <si>
    <t>Manuel De Jesus Peralta</t>
  </si>
  <si>
    <t>T-2000120656</t>
  </si>
  <si>
    <t>T-2000120651</t>
  </si>
  <si>
    <t>Ck-20938318</t>
  </si>
  <si>
    <t>T-2000120644</t>
  </si>
  <si>
    <t>T-2000120647</t>
  </si>
  <si>
    <t>T-2000120642</t>
  </si>
  <si>
    <t>T-2000120639</t>
  </si>
  <si>
    <t>Mes de Agosto 2018</t>
  </si>
  <si>
    <t>Nota de Credito Bancaria</t>
  </si>
  <si>
    <t>CK-2439636</t>
  </si>
  <si>
    <t>T-2000100351</t>
  </si>
  <si>
    <t>T-2000100353</t>
  </si>
  <si>
    <t>T-2000100349</t>
  </si>
  <si>
    <t>T-70360696</t>
  </si>
  <si>
    <t>T-2000100344</t>
  </si>
  <si>
    <t>T-2000100341</t>
  </si>
  <si>
    <t>T-70360634</t>
  </si>
  <si>
    <t>Pago  alimentos</t>
  </si>
  <si>
    <t>De Comer a Su Gusto m y SRL</t>
  </si>
  <si>
    <t>T-70360635</t>
  </si>
  <si>
    <t>T-70360620</t>
  </si>
  <si>
    <t>Ck-20938357</t>
  </si>
  <si>
    <t>T-2000100328</t>
  </si>
  <si>
    <t>T-70360609</t>
  </si>
  <si>
    <t>T-2000100325</t>
  </si>
  <si>
    <t>T-2000100323</t>
  </si>
  <si>
    <t>Ck-20938358</t>
  </si>
  <si>
    <t>T-2000100310</t>
  </si>
  <si>
    <t>T-2000100316</t>
  </si>
  <si>
    <t>T-70360589</t>
  </si>
  <si>
    <t>T-2000100299</t>
  </si>
  <si>
    <t>T-2000100292</t>
  </si>
  <si>
    <t>T-70360570</t>
  </si>
  <si>
    <t>Mes de Julio 2018</t>
  </si>
  <si>
    <t>T-2000050177</t>
  </si>
  <si>
    <t>Pago material de Rayos x</t>
  </si>
  <si>
    <t>T-2000050173</t>
  </si>
  <si>
    <t>T-2000050170</t>
  </si>
  <si>
    <t>Remifar Comercial,srl</t>
  </si>
  <si>
    <t>T-2000050167</t>
  </si>
  <si>
    <t>Pago  mat. laboratorio</t>
  </si>
  <si>
    <t>Farmadal,SRL</t>
  </si>
  <si>
    <t>T-2000050161</t>
  </si>
  <si>
    <t>Ck-20938322</t>
  </si>
  <si>
    <t>T-200050156</t>
  </si>
  <si>
    <t>T-200050153</t>
  </si>
  <si>
    <t>T-200050147</t>
  </si>
  <si>
    <t>Compra de hilos quirurgico</t>
  </si>
  <si>
    <t>T-200050143</t>
  </si>
  <si>
    <t>Ck-20938321</t>
  </si>
  <si>
    <t>T-200050136</t>
  </si>
  <si>
    <t>T-200050140</t>
  </si>
  <si>
    <t>T-200050121</t>
  </si>
  <si>
    <t>T-200050116</t>
  </si>
  <si>
    <t>Mes de Junio 2018</t>
  </si>
  <si>
    <t>Transferencia Cta Corriente</t>
  </si>
  <si>
    <t>CK-2407595</t>
  </si>
  <si>
    <t>Hospiventc,SRL.</t>
  </si>
  <si>
    <t>T-2000120248</t>
  </si>
  <si>
    <t>Macrotehc FarmaceuticaSRL</t>
  </si>
  <si>
    <t>T-2000100163</t>
  </si>
  <si>
    <t>T-2000100160</t>
  </si>
  <si>
    <t>Ck-20914707</t>
  </si>
  <si>
    <t>T-2000100156</t>
  </si>
  <si>
    <t>T-2000100151</t>
  </si>
  <si>
    <t>T-2000100148</t>
  </si>
  <si>
    <t>T-2000100143</t>
  </si>
  <si>
    <t>Ck-20914706</t>
  </si>
  <si>
    <t>T-2000100135</t>
  </si>
  <si>
    <t>T-2000100139</t>
  </si>
  <si>
    <t>T-2000100132</t>
  </si>
  <si>
    <t>T-2000100128</t>
  </si>
  <si>
    <t>Mes de Mayo 2018</t>
  </si>
  <si>
    <t>Pago Form IR-17</t>
  </si>
  <si>
    <t>Colector de Imp. Internos</t>
  </si>
  <si>
    <t>Ck 2407505</t>
  </si>
  <si>
    <t>Pago Med., Hilos Quirurgicos</t>
  </si>
  <si>
    <t>Services Products,SRL.</t>
  </si>
  <si>
    <t>T 2000120602</t>
  </si>
  <si>
    <t>Lambda Diagnosticos, SRL.</t>
  </si>
  <si>
    <t>Yulisa Isabel Chavez</t>
  </si>
  <si>
    <t>T 200012059</t>
  </si>
  <si>
    <t>Pago Material de Laboratorio</t>
  </si>
  <si>
    <t>T 2000120596</t>
  </si>
  <si>
    <t>Pago Material Ferreteros</t>
  </si>
  <si>
    <t>A &amp; M Plomeria y Electricidad, SRL.</t>
  </si>
  <si>
    <t>Pago Facturas Telefonica</t>
  </si>
  <si>
    <t>Altice Domican, S:A</t>
  </si>
  <si>
    <t>Ck 319404770</t>
  </si>
  <si>
    <t>T 2000120593</t>
  </si>
  <si>
    <t>Pago Material de Informatica</t>
  </si>
  <si>
    <t>Bricomp Compucentes, SRL.</t>
  </si>
  <si>
    <t>Pago Material de Oficinas</t>
  </si>
  <si>
    <t>T 2000120590</t>
  </si>
  <si>
    <t>T 2000120587</t>
  </si>
  <si>
    <t>Compra de Hilos Quirurgico</t>
  </si>
  <si>
    <t>Farmaconal, SRL.</t>
  </si>
  <si>
    <t>T 2000120580</t>
  </si>
  <si>
    <t>Pago Facturas Telefonos</t>
  </si>
  <si>
    <t>Ck 319404769</t>
  </si>
  <si>
    <t>Pago Mat. de Oficinas / Impresos</t>
  </si>
  <si>
    <t>Impresos Diversos Sanchez, SRL.</t>
  </si>
  <si>
    <t>T 2000120577</t>
  </si>
  <si>
    <t>Pago Alimentos, Plastico y Papel</t>
  </si>
  <si>
    <t>Combustibles del Yuna, SRL.</t>
  </si>
  <si>
    <t>T 2000120574</t>
  </si>
  <si>
    <t>T 2000120571</t>
  </si>
  <si>
    <t>Mes de Abril 2018</t>
  </si>
  <si>
    <t>Comisiones Bancarias del Mes Junio 2018</t>
  </si>
  <si>
    <t>Comisiones Bancariaas</t>
  </si>
  <si>
    <t>CK-2407505</t>
  </si>
  <si>
    <t>T.2000060444</t>
  </si>
  <si>
    <t>T.2000060436</t>
  </si>
  <si>
    <t>Altice Dominicana, SA.</t>
  </si>
  <si>
    <t>CK-20914656</t>
  </si>
  <si>
    <t>Por Error en el nombre</t>
  </si>
  <si>
    <t>Ck-20914605</t>
  </si>
  <si>
    <t>T.2000100187</t>
  </si>
  <si>
    <t>Farmacia Elifior,SRL</t>
  </si>
  <si>
    <t>T.2000060433</t>
  </si>
  <si>
    <t>Pago mat. oficinasa</t>
  </si>
  <si>
    <t>T.2000060429</t>
  </si>
  <si>
    <t>T.2000060426</t>
  </si>
  <si>
    <t>T.2000060419</t>
  </si>
  <si>
    <t>Ck-20914604</t>
  </si>
  <si>
    <t>T.2000060416</t>
  </si>
  <si>
    <t>T2000060413</t>
  </si>
  <si>
    <t>T.200060410</t>
  </si>
  <si>
    <t>T2000060407</t>
  </si>
  <si>
    <t>Mes de Marzo 2018</t>
  </si>
  <si>
    <t>PAGO FORM IR17</t>
  </si>
  <si>
    <t>CK-2407502</t>
  </si>
  <si>
    <t>PAGO DE ALIMENTOS</t>
  </si>
  <si>
    <t>PAGO MAT. LABORATORIO</t>
  </si>
  <si>
    <t>Guival, SRL.</t>
  </si>
  <si>
    <t>T.2000100218</t>
  </si>
  <si>
    <t>PAGO MEDICAMENTOS</t>
  </si>
  <si>
    <t>Macrotech Farmaceutica, SRL.</t>
  </si>
  <si>
    <t>T.2000100210</t>
  </si>
  <si>
    <t>PAGO MAT. FERRETEROS</t>
  </si>
  <si>
    <t>A &amp; M Plomeria y Electricidad</t>
  </si>
  <si>
    <t>PAGO DE PLASTICOS</t>
  </si>
  <si>
    <t>Maria Teresita Medrano</t>
  </si>
  <si>
    <t>T.2000100207</t>
  </si>
  <si>
    <t>PAGO DE REACTIVOS</t>
  </si>
  <si>
    <t>T.2000100214</t>
  </si>
  <si>
    <t>PAGO MAT.DE REFRIGERACION</t>
  </si>
  <si>
    <t>Arcadio Espinal</t>
  </si>
  <si>
    <t>T.2000100204</t>
  </si>
  <si>
    <t>PAGO DE MEDICAMENTOS</t>
  </si>
  <si>
    <t>Farmacia Elyfior, SRL.</t>
  </si>
  <si>
    <t>T.2000100198</t>
  </si>
  <si>
    <t>PAGO MAT.INFORMATICA</t>
  </si>
  <si>
    <t>Bricomp Compucenters, SRL.</t>
  </si>
  <si>
    <t>PAGO MAT. DE OFICINAS</t>
  </si>
  <si>
    <t>T.2000100195</t>
  </si>
  <si>
    <t>Anest,SRL.</t>
  </si>
  <si>
    <t>T.2000100192</t>
  </si>
  <si>
    <t>COMPRA DE HILOS</t>
  </si>
  <si>
    <t>PAGO FACT.TELEFONICA</t>
  </si>
  <si>
    <t>T.2000100169</t>
  </si>
  <si>
    <t>PAGO DE MAT.OFICINAS/Impresos</t>
  </si>
  <si>
    <t>T.2000100184</t>
  </si>
  <si>
    <t>COMPRA ALIMENTOS, PLASTICOS</t>
  </si>
  <si>
    <t>PAGO  DE GLP</t>
  </si>
  <si>
    <t>Bio - Nuclear</t>
  </si>
  <si>
    <t>T2000100181</t>
  </si>
  <si>
    <t>T.2000100178</t>
  </si>
  <si>
    <t>T2000100174</t>
  </si>
  <si>
    <t>PAGO DE COMBUSTIBLES</t>
  </si>
  <si>
    <t>Mes de Febrero 2018</t>
  </si>
  <si>
    <t>Deposito Interno</t>
  </si>
  <si>
    <t>Pago Form - IR 17</t>
  </si>
  <si>
    <t>Pago Impresos y Mat. de Oficina</t>
  </si>
  <si>
    <t>Laboratios Sintesis, SRL.</t>
  </si>
  <si>
    <t>Pago de Hilos</t>
  </si>
  <si>
    <t>Godobeta Ortopedia del Caribe</t>
  </si>
  <si>
    <t>Pago Materiales de Oficinas</t>
  </si>
  <si>
    <t>Pago Fact. De Telefonos</t>
  </si>
  <si>
    <t>Pago Material de Oficina</t>
  </si>
  <si>
    <t>Pago Provisiones</t>
  </si>
  <si>
    <t>Mes de Enero 2018</t>
  </si>
  <si>
    <t>Comiciones Cks Certificados</t>
  </si>
  <si>
    <t>Pago de Pan</t>
  </si>
  <si>
    <t>Pago de Impresos y Mat. de Oficinas</t>
  </si>
  <si>
    <t>Mercedes Emerita Gonzalez</t>
  </si>
  <si>
    <t>Pago Facturas de Telefonos</t>
  </si>
  <si>
    <t>Pago Mat. de Informatica</t>
  </si>
  <si>
    <t>Pago Mat. Ferreteros</t>
  </si>
  <si>
    <t>Pago Mat. de Oficina</t>
  </si>
  <si>
    <t>Pago de Proviciones</t>
  </si>
  <si>
    <t>Bionuclear,SRL</t>
  </si>
  <si>
    <t>Mes de Octubre 2017</t>
  </si>
  <si>
    <t>Pago Mat. Gastable</t>
  </si>
  <si>
    <t>Pago de Facturas Telefonos</t>
  </si>
  <si>
    <t>Hospiventc,SRL</t>
  </si>
  <si>
    <t>Bioambar Medical, SRL.</t>
  </si>
  <si>
    <t>Medi San, SRL.</t>
  </si>
  <si>
    <t>Francisco Ant. Martinez</t>
  </si>
  <si>
    <t>Mes de Septiembre 2017</t>
  </si>
  <si>
    <t>Nota de Debito por Erroe Ck Banco</t>
  </si>
  <si>
    <t>Nota de Credito Devolucion ck</t>
  </si>
  <si>
    <t>Coector de Impuestos Internos</t>
  </si>
  <si>
    <t>Pago Material Gastable</t>
  </si>
  <si>
    <t>Lab. Biomedica, MG, SRL.</t>
  </si>
  <si>
    <t>Pago Oxigenos</t>
  </si>
  <si>
    <t>Mes de Agosto 2017</t>
  </si>
  <si>
    <t>Nota de Credito</t>
  </si>
  <si>
    <t>Pago Viatico Curso Taller</t>
  </si>
  <si>
    <t>Serv. Reg. De Salud Cibao Occidental</t>
  </si>
  <si>
    <t>Mes de Julio 2017</t>
  </si>
  <si>
    <t>Grupo Farmaceutico Car - M, SRL.</t>
  </si>
  <si>
    <t>Pago Quimicos Rayos X</t>
  </si>
  <si>
    <t>Compra de Hilos</t>
  </si>
  <si>
    <t>Mes de Junio 2017</t>
  </si>
  <si>
    <t>Pago Material de Refrigeracion</t>
  </si>
  <si>
    <t>Laboratios Biomedica, MG,SRL.</t>
  </si>
  <si>
    <t>Mes de Mayo 2017</t>
  </si>
  <si>
    <t>Comiciones Cks Sertificados</t>
  </si>
  <si>
    <t>Computinta Internacional, SRL.</t>
  </si>
  <si>
    <t>Mes de Abril  2017</t>
  </si>
  <si>
    <t>Comiciones Bancarias</t>
  </si>
  <si>
    <t>Pago de Fundas</t>
  </si>
  <si>
    <t>Farnasa, SRL.</t>
  </si>
  <si>
    <t>Pago Mat. Gastable de Oficina</t>
  </si>
  <si>
    <t>Mes de Marzo 2017</t>
  </si>
  <si>
    <t>Nota de Devito Bancaria</t>
  </si>
  <si>
    <t>Lambda Diagnosticos,SRL</t>
  </si>
  <si>
    <t>Mes de Febrero 2017</t>
  </si>
  <si>
    <t>Pago de Material Gastable</t>
  </si>
  <si>
    <t>Mes de Enero 2017</t>
  </si>
  <si>
    <t>Comicines Cks Sertificados</t>
  </si>
  <si>
    <t>Pago Carnes de Cerdo</t>
  </si>
  <si>
    <t>Dario Radhames Tejeda</t>
  </si>
  <si>
    <t>Pago Carne de Pollos</t>
  </si>
  <si>
    <t>Richard Cruz</t>
  </si>
  <si>
    <t>Mes de Septiembre 2016</t>
  </si>
  <si>
    <t>Almanzaer Estevez, SRL</t>
  </si>
  <si>
    <t>Mes de Agosto 2016</t>
  </si>
  <si>
    <t>Laboratorios Sintesis,SRL</t>
  </si>
  <si>
    <t>Mes de Julio 2016</t>
  </si>
  <si>
    <t>Dronena</t>
  </si>
  <si>
    <t>Services Products</t>
  </si>
  <si>
    <t>Distribuidora A &amp; M</t>
  </si>
  <si>
    <t>Mes de Junio 2016</t>
  </si>
  <si>
    <t>Grupo Farmaceutico Car - M</t>
  </si>
  <si>
    <t>Pago Material de Cirugia</t>
  </si>
  <si>
    <t>Family Farmacos,SRL</t>
  </si>
  <si>
    <t>Mes de Mayo 2016</t>
  </si>
  <si>
    <t>Pago Mat. de Laboratorios</t>
  </si>
  <si>
    <t>Dist. Jose Vasquez,SRL</t>
  </si>
  <si>
    <t>Mes de Abril 2016</t>
  </si>
  <si>
    <t>Compra Mat. Gastable Cirugia</t>
  </si>
  <si>
    <t>Mes de Marzo 2016</t>
  </si>
  <si>
    <t>Mes de Febrero 2016</t>
  </si>
  <si>
    <t>Confeccion de Cheques</t>
  </si>
  <si>
    <t>Mes de Enero 2016</t>
  </si>
  <si>
    <t>Concepto</t>
  </si>
  <si>
    <t>Balance</t>
  </si>
  <si>
    <t>Egresos</t>
  </si>
  <si>
    <t>Ingresos</t>
  </si>
  <si>
    <t>Retencion</t>
  </si>
  <si>
    <t>Sub Total</t>
  </si>
  <si>
    <t>Monto RD$</t>
  </si>
  <si>
    <t>Ck No.</t>
  </si>
  <si>
    <t>Beneficiario</t>
  </si>
  <si>
    <t>Fecha</t>
  </si>
  <si>
    <t>REGION_____________________________________Establecimiento___________________________</t>
  </si>
  <si>
    <t>Libro de Banco</t>
  </si>
  <si>
    <t>CTA. BANCO DE RESERVAS NO. 200-104210-2</t>
  </si>
  <si>
    <t>Fondo Operativo</t>
  </si>
  <si>
    <t xml:space="preserve"> Hospital: Regional Ing. Luis L. Bogaert, Mao; Valverde</t>
  </si>
  <si>
    <t>Servicio Nacional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</si>
</sst>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mmm\-dd\-yy"/>
    <numFmt numFmtId="166" formatCode="_-* #,##0.00\ _P_t_s_-;\-* #,##0.00\ _P_t_s_-;_-* &quot;-&quot;??\ _P_t_s_-;_-@_-"/>
  </numFmts>
  <fonts count="16" x14ac:knownFonts="1">
    <font>
      <sz val="10"/>
      <name val="Arial"/>
    </font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3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1" xfId="3" applyFont="1" applyBorder="1" applyAlignment="1">
      <alignment horizontal="left"/>
    </xf>
    <xf numFmtId="43" fontId="2" fillId="0" borderId="2" xfId="1" applyFont="1" applyBorder="1"/>
    <xf numFmtId="0" fontId="4" fillId="0" borderId="2" xfId="3" applyFont="1" applyBorder="1" applyAlignment="1">
      <alignment horizontal="left"/>
    </xf>
    <xf numFmtId="0" fontId="0" fillId="0" borderId="2" xfId="0" applyBorder="1"/>
    <xf numFmtId="14" fontId="4" fillId="0" borderId="3" xfId="0" applyNumberFormat="1" applyFont="1" applyBorder="1"/>
    <xf numFmtId="0" fontId="4" fillId="0" borderId="4" xfId="3" applyFont="1" applyBorder="1" applyAlignment="1">
      <alignment horizontal="left"/>
    </xf>
    <xf numFmtId="43" fontId="2" fillId="0" borderId="5" xfId="1" applyFont="1" applyBorder="1"/>
    <xf numFmtId="43" fontId="2" fillId="0" borderId="4" xfId="1" applyFont="1" applyBorder="1"/>
    <xf numFmtId="0" fontId="0" fillId="0" borderId="4" xfId="0" applyBorder="1"/>
    <xf numFmtId="14" fontId="4" fillId="0" borderId="4" xfId="0" applyNumberFormat="1" applyFont="1" applyBorder="1"/>
    <xf numFmtId="0" fontId="0" fillId="0" borderId="5" xfId="0" applyBorder="1"/>
    <xf numFmtId="14" fontId="4" fillId="0" borderId="5" xfId="0" applyNumberFormat="1" applyFont="1" applyBorder="1"/>
    <xf numFmtId="43" fontId="5" fillId="0" borderId="5" xfId="1" applyFont="1" applyBorder="1"/>
    <xf numFmtId="164" fontId="4" fillId="0" borderId="5" xfId="0" applyNumberFormat="1" applyFont="1" applyBorder="1"/>
    <xf numFmtId="0" fontId="4" fillId="0" borderId="4" xfId="3" applyFont="1" applyBorder="1" applyAlignment="1">
      <alignment horizontal="right"/>
    </xf>
    <xf numFmtId="0" fontId="5" fillId="0" borderId="5" xfId="3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6" xfId="0" applyBorder="1"/>
    <xf numFmtId="0" fontId="2" fillId="0" borderId="5" xfId="0" applyFont="1" applyBorder="1"/>
    <xf numFmtId="0" fontId="0" fillId="0" borderId="0" xfId="0" applyAlignment="1">
      <alignment horizontal="left"/>
    </xf>
    <xf numFmtId="0" fontId="4" fillId="0" borderId="5" xfId="3" applyFont="1" applyBorder="1" applyAlignment="1">
      <alignment horizontal="left"/>
    </xf>
    <xf numFmtId="0" fontId="4" fillId="0" borderId="5" xfId="3" applyFont="1" applyBorder="1"/>
    <xf numFmtId="0" fontId="4" fillId="0" borderId="5" xfId="3" applyFont="1" applyBorder="1" applyAlignment="1">
      <alignment horizontal="left" wrapText="1"/>
    </xf>
    <xf numFmtId="4" fontId="2" fillId="2" borderId="5" xfId="4" applyNumberFormat="1" applyFont="1" applyFill="1" applyBorder="1" applyAlignment="1"/>
    <xf numFmtId="43" fontId="2" fillId="2" borderId="5" xfId="1" applyFont="1" applyFill="1" applyBorder="1" applyAlignment="1">
      <alignment horizontal="right"/>
    </xf>
    <xf numFmtId="4" fontId="2" fillId="2" borderId="5" xfId="3" applyNumberFormat="1" applyFill="1" applyBorder="1" applyAlignment="1">
      <alignment horizontal="right"/>
    </xf>
    <xf numFmtId="0" fontId="4" fillId="0" borderId="5" xfId="0" applyFont="1" applyBorder="1"/>
    <xf numFmtId="43" fontId="4" fillId="0" borderId="5" xfId="1" applyFont="1" applyBorder="1"/>
    <xf numFmtId="0" fontId="4" fillId="0" borderId="7" xfId="3" applyFont="1" applyBorder="1" applyAlignment="1">
      <alignment horizontal="left"/>
    </xf>
    <xf numFmtId="14" fontId="0" fillId="0" borderId="5" xfId="0" applyNumberFormat="1" applyBorder="1"/>
    <xf numFmtId="4" fontId="2" fillId="2" borderId="4" xfId="4" applyNumberFormat="1" applyFont="1" applyFill="1" applyBorder="1" applyAlignment="1"/>
    <xf numFmtId="4" fontId="2" fillId="2" borderId="7" xfId="4" applyNumberFormat="1" applyFont="1" applyFill="1" applyBorder="1" applyAlignment="1"/>
    <xf numFmtId="0" fontId="4" fillId="0" borderId="7" xfId="3" applyFont="1" applyBorder="1"/>
    <xf numFmtId="43" fontId="0" fillId="0" borderId="5" xfId="1" applyFont="1" applyBorder="1"/>
    <xf numFmtId="4" fontId="4" fillId="2" borderId="7" xfId="4" applyNumberFormat="1" applyFont="1" applyFill="1" applyBorder="1" applyAlignment="1"/>
    <xf numFmtId="4" fontId="4" fillId="2" borderId="5" xfId="4" applyNumberFormat="1" applyFont="1" applyFill="1" applyBorder="1" applyAlignment="1"/>
    <xf numFmtId="0" fontId="7" fillId="0" borderId="5" xfId="3" applyFont="1" applyBorder="1" applyAlignment="1">
      <alignment horizontal="left" wrapText="1"/>
    </xf>
    <xf numFmtId="4" fontId="4" fillId="2" borderId="5" xfId="3" applyNumberFormat="1" applyFont="1" applyFill="1" applyBorder="1" applyAlignment="1">
      <alignment horizontal="right"/>
    </xf>
    <xf numFmtId="43" fontId="4" fillId="2" borderId="5" xfId="1" applyFont="1" applyFill="1" applyBorder="1" applyAlignment="1">
      <alignment horizontal="right"/>
    </xf>
    <xf numFmtId="0" fontId="2" fillId="0" borderId="5" xfId="3" applyBorder="1"/>
    <xf numFmtId="0" fontId="2" fillId="0" borderId="4" xfId="3" applyBorder="1" applyAlignment="1">
      <alignment horizontal="left"/>
    </xf>
    <xf numFmtId="0" fontId="2" fillId="0" borderId="5" xfId="3" applyBorder="1" applyAlignment="1">
      <alignment horizontal="left"/>
    </xf>
    <xf numFmtId="0" fontId="2" fillId="0" borderId="5" xfId="3" applyBorder="1" applyAlignment="1">
      <alignment horizontal="left" wrapText="1"/>
    </xf>
    <xf numFmtId="0" fontId="2" fillId="0" borderId="8" xfId="3" applyBorder="1" applyAlignment="1">
      <alignment horizontal="left"/>
    </xf>
    <xf numFmtId="14" fontId="2" fillId="0" borderId="5" xfId="0" applyNumberFormat="1" applyFont="1" applyBorder="1"/>
    <xf numFmtId="0" fontId="2" fillId="0" borderId="6" xfId="0" applyFont="1" applyBorder="1"/>
    <xf numFmtId="0" fontId="2" fillId="0" borderId="6" xfId="3" applyBorder="1"/>
    <xf numFmtId="43" fontId="8" fillId="0" borderId="5" xfId="1" applyFont="1" applyBorder="1"/>
    <xf numFmtId="14" fontId="8" fillId="0" borderId="5" xfId="0" applyNumberFormat="1" applyFont="1" applyBorder="1"/>
    <xf numFmtId="49" fontId="2" fillId="0" borderId="5" xfId="0" applyNumberFormat="1" applyFont="1" applyBorder="1" applyAlignment="1">
      <alignment horizontal="right"/>
    </xf>
    <xf numFmtId="1" fontId="0" fillId="0" borderId="5" xfId="0" applyNumberFormat="1" applyBorder="1"/>
    <xf numFmtId="0" fontId="8" fillId="0" borderId="5" xfId="0" applyFont="1" applyBorder="1"/>
    <xf numFmtId="0" fontId="2" fillId="0" borderId="9" xfId="0" applyFont="1" applyBorder="1"/>
    <xf numFmtId="0" fontId="8" fillId="0" borderId="7" xfId="0" applyFont="1" applyBorder="1"/>
    <xf numFmtId="0" fontId="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0" xfId="0" applyFont="1" applyBorder="1"/>
    <xf numFmtId="0" fontId="8" fillId="0" borderId="5" xfId="0" applyFont="1" applyBorder="1" applyAlignment="1">
      <alignment horizontal="right"/>
    </xf>
    <xf numFmtId="0" fontId="0" fillId="0" borderId="7" xfId="0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4" fontId="4" fillId="2" borderId="5" xfId="2" applyNumberFormat="1" applyFont="1" applyFill="1" applyBorder="1" applyAlignment="1"/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0" fontId="5" fillId="0" borderId="0" xfId="0" applyFont="1"/>
    <xf numFmtId="0" fontId="4" fillId="0" borderId="5" xfId="0" applyFont="1" applyBorder="1" applyAlignment="1">
      <alignment horizontal="left"/>
    </xf>
    <xf numFmtId="43" fontId="0" fillId="0" borderId="5" xfId="1" applyFont="1" applyFill="1" applyBorder="1"/>
    <xf numFmtId="4" fontId="4" fillId="3" borderId="5" xfId="0" applyNumberFormat="1" applyFont="1" applyFill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0" fillId="0" borderId="5" xfId="0" applyBorder="1" applyAlignment="1">
      <alignment horizontal="right"/>
    </xf>
    <xf numFmtId="14" fontId="4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14" fontId="2" fillId="0" borderId="5" xfId="0" applyNumberFormat="1" applyFont="1" applyBorder="1" applyAlignment="1">
      <alignment horizontal="right"/>
    </xf>
    <xf numFmtId="0" fontId="9" fillId="0" borderId="5" xfId="0" quotePrefix="1" applyFont="1" applyBorder="1" applyAlignment="1">
      <alignment horizontal="center" wrapText="1"/>
    </xf>
    <xf numFmtId="0" fontId="2" fillId="0" borderId="5" xfId="0" applyFont="1" applyBorder="1" applyAlignment="1">
      <alignment horizontal="right"/>
    </xf>
    <xf numFmtId="4" fontId="4" fillId="3" borderId="5" xfId="0" applyNumberFormat="1" applyFont="1" applyFill="1" applyBorder="1" applyAlignment="1">
      <alignment horizontal="right" wrapText="1"/>
    </xf>
    <xf numFmtId="4" fontId="4" fillId="3" borderId="5" xfId="0" applyNumberFormat="1" applyFont="1" applyFill="1" applyBorder="1" applyAlignment="1">
      <alignment wrapText="1"/>
    </xf>
    <xf numFmtId="1" fontId="4" fillId="0" borderId="5" xfId="0" applyNumberFormat="1" applyFont="1" applyBorder="1" applyAlignment="1">
      <alignment horizontal="center"/>
    </xf>
    <xf numFmtId="4" fontId="4" fillId="3" borderId="5" xfId="5" applyNumberFormat="1" applyFont="1" applyFill="1" applyBorder="1" applyAlignment="1">
      <alignment horizontal="right" wrapText="1"/>
    </xf>
    <xf numFmtId="164" fontId="4" fillId="0" borderId="11" xfId="0" applyNumberFormat="1" applyFont="1" applyBorder="1" applyAlignment="1">
      <alignment horizontal="left"/>
    </xf>
    <xf numFmtId="4" fontId="4" fillId="3" borderId="5" xfId="5" applyNumberFormat="1" applyFont="1" applyFill="1" applyBorder="1" applyAlignment="1">
      <alignment wrapText="1"/>
    </xf>
    <xf numFmtId="14" fontId="2" fillId="0" borderId="5" xfId="0" applyNumberFormat="1" applyFont="1" applyBorder="1" applyAlignment="1">
      <alignment horizontal="left"/>
    </xf>
    <xf numFmtId="0" fontId="4" fillId="0" borderId="5" xfId="0" quotePrefix="1" applyFont="1" applyBorder="1"/>
    <xf numFmtId="4" fontId="4" fillId="0" borderId="5" xfId="0" applyNumberFormat="1" applyFont="1" applyBorder="1"/>
    <xf numFmtId="1" fontId="4" fillId="3" borderId="5" xfId="0" applyNumberFormat="1" applyFont="1" applyFill="1" applyBorder="1" applyAlignment="1">
      <alignment horizontal="center"/>
    </xf>
    <xf numFmtId="43" fontId="2" fillId="2" borderId="7" xfId="1" applyFont="1" applyFill="1" applyBorder="1" applyAlignment="1">
      <alignment horizontal="right" wrapText="1"/>
    </xf>
    <xf numFmtId="43" fontId="2" fillId="0" borderId="5" xfId="1" applyFont="1" applyFill="1" applyBorder="1"/>
    <xf numFmtId="4" fontId="4" fillId="0" borderId="5" xfId="5" applyNumberFormat="1" applyFont="1" applyFill="1" applyBorder="1" applyAlignment="1">
      <alignment horizontal="right" wrapText="1"/>
    </xf>
    <xf numFmtId="4" fontId="4" fillId="0" borderId="5" xfId="0" applyNumberFormat="1" applyFont="1" applyBorder="1" applyAlignment="1">
      <alignment wrapText="1"/>
    </xf>
    <xf numFmtId="4" fontId="4" fillId="0" borderId="5" xfId="5" applyNumberFormat="1" applyFont="1" applyFill="1" applyBorder="1" applyAlignment="1">
      <alignment wrapText="1"/>
    </xf>
    <xf numFmtId="0" fontId="2" fillId="0" borderId="5" xfId="0" quotePrefix="1" applyFont="1" applyBorder="1"/>
    <xf numFmtId="0" fontId="2" fillId="0" borderId="5" xfId="0" applyFont="1" applyBorder="1" applyAlignment="1">
      <alignment horizontal="center"/>
    </xf>
    <xf numFmtId="14" fontId="2" fillId="0" borderId="11" xfId="0" applyNumberFormat="1" applyFont="1" applyBorder="1" applyAlignment="1">
      <alignment horizontal="left"/>
    </xf>
    <xf numFmtId="4" fontId="2" fillId="3" borderId="5" xfId="0" applyNumberFormat="1" applyFont="1" applyFill="1" applyBorder="1" applyAlignment="1">
      <alignment wrapText="1"/>
    </xf>
    <xf numFmtId="0" fontId="2" fillId="0" borderId="5" xfId="0" applyFont="1" applyBorder="1" applyAlignment="1">
      <alignment horizontal="left" wrapText="1"/>
    </xf>
    <xf numFmtId="1" fontId="2" fillId="0" borderId="5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left"/>
    </xf>
    <xf numFmtId="4" fontId="2" fillId="3" borderId="5" xfId="5" applyNumberFormat="1" applyFont="1" applyFill="1" applyBorder="1" applyAlignment="1">
      <alignment horizontal="right" wrapText="1"/>
    </xf>
    <xf numFmtId="4" fontId="2" fillId="3" borderId="5" xfId="0" applyNumberFormat="1" applyFont="1" applyFill="1" applyBorder="1" applyAlignment="1">
      <alignment horizontal="right" wrapText="1"/>
    </xf>
    <xf numFmtId="1" fontId="2" fillId="3" borderId="5" xfId="0" applyNumberFormat="1" applyFont="1" applyFill="1" applyBorder="1" applyAlignment="1">
      <alignment horizontal="center"/>
    </xf>
    <xf numFmtId="4" fontId="2" fillId="0" borderId="4" xfId="0" applyNumberFormat="1" applyFont="1" applyBorder="1"/>
    <xf numFmtId="4" fontId="2" fillId="3" borderId="5" xfId="5" applyNumberFormat="1" applyFont="1" applyFill="1" applyBorder="1" applyAlignment="1">
      <alignment wrapText="1"/>
    </xf>
    <xf numFmtId="0" fontId="2" fillId="3" borderId="5" xfId="0" applyFont="1" applyFill="1" applyBorder="1" applyAlignment="1">
      <alignment horizontal="center"/>
    </xf>
    <xf numFmtId="4" fontId="2" fillId="0" borderId="5" xfId="0" applyNumberFormat="1" applyFont="1" applyBorder="1"/>
    <xf numFmtId="43" fontId="2" fillId="0" borderId="7" xfId="1" applyFont="1" applyFill="1" applyBorder="1" applyAlignment="1">
      <alignment horizontal="right" wrapText="1"/>
    </xf>
    <xf numFmtId="1" fontId="2" fillId="0" borderId="5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left"/>
    </xf>
    <xf numFmtId="1" fontId="2" fillId="3" borderId="5" xfId="0" applyNumberFormat="1" applyFont="1" applyFill="1" applyBorder="1" applyAlignment="1">
      <alignment horizontal="left"/>
    </xf>
    <xf numFmtId="0" fontId="2" fillId="3" borderId="5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/>
    </xf>
    <xf numFmtId="1" fontId="4" fillId="0" borderId="5" xfId="0" applyNumberFormat="1" applyFont="1" applyBorder="1" applyAlignment="1">
      <alignment horizontal="left"/>
    </xf>
    <xf numFmtId="1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 wrapText="1"/>
    </xf>
    <xf numFmtId="4" fontId="4" fillId="0" borderId="5" xfId="0" applyNumberFormat="1" applyFont="1" applyBorder="1" applyAlignment="1">
      <alignment horizontal="right"/>
    </xf>
    <xf numFmtId="4" fontId="10" fillId="0" borderId="4" xfId="0" applyNumberFormat="1" applyFont="1" applyBorder="1"/>
    <xf numFmtId="0" fontId="4" fillId="3" borderId="5" xfId="0" applyFont="1" applyFill="1" applyBorder="1" applyAlignment="1">
      <alignment horizontal="left"/>
    </xf>
    <xf numFmtId="14" fontId="4" fillId="0" borderId="11" xfId="0" applyNumberFormat="1" applyFont="1" applyBorder="1" applyAlignment="1">
      <alignment horizontal="left"/>
    </xf>
    <xf numFmtId="0" fontId="9" fillId="0" borderId="5" xfId="0" applyFont="1" applyBorder="1" applyAlignment="1">
      <alignment horizontal="center" wrapText="1"/>
    </xf>
    <xf numFmtId="0" fontId="0" fillId="0" borderId="5" xfId="0" applyBorder="1" applyAlignment="1">
      <alignment horizontal="left"/>
    </xf>
    <xf numFmtId="4" fontId="4" fillId="3" borderId="5" xfId="1" applyNumberFormat="1" applyFont="1" applyFill="1" applyBorder="1" applyAlignment="1">
      <alignment horizontal="right" wrapText="1"/>
    </xf>
    <xf numFmtId="4" fontId="4" fillId="3" borderId="5" xfId="1" applyNumberFormat="1" applyFont="1" applyFill="1" applyBorder="1" applyAlignment="1">
      <alignment wrapText="1"/>
    </xf>
    <xf numFmtId="0" fontId="5" fillId="3" borderId="5" xfId="0" applyFont="1" applyFill="1" applyBorder="1" applyAlignment="1">
      <alignment horizontal="center" wrapText="1"/>
    </xf>
    <xf numFmtId="164" fontId="2" fillId="0" borderId="11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center"/>
    </xf>
    <xf numFmtId="14" fontId="2" fillId="0" borderId="11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4" fontId="2" fillId="3" borderId="5" xfId="0" applyNumberFormat="1" applyFont="1" applyFill="1" applyBorder="1" applyAlignment="1">
      <alignment horizontal="right"/>
    </xf>
    <xf numFmtId="4" fontId="2" fillId="3" borderId="5" xfId="1" applyNumberFormat="1" applyFont="1" applyFill="1" applyBorder="1" applyAlignment="1">
      <alignment horizontal="right" wrapText="1"/>
    </xf>
    <xf numFmtId="4" fontId="2" fillId="3" borderId="5" xfId="1" applyNumberFormat="1" applyFont="1" applyFill="1" applyBorder="1" applyAlignment="1">
      <alignment wrapText="1"/>
    </xf>
    <xf numFmtId="0" fontId="2" fillId="3" borderId="5" xfId="0" applyFont="1" applyFill="1" applyBorder="1"/>
    <xf numFmtId="4" fontId="2" fillId="3" borderId="5" xfId="6" applyNumberFormat="1" applyFont="1" applyFill="1" applyBorder="1" applyAlignment="1">
      <alignment horizontal="right" wrapText="1"/>
    </xf>
    <xf numFmtId="165" fontId="2" fillId="3" borderId="5" xfId="0" applyNumberFormat="1" applyFont="1" applyFill="1" applyBorder="1"/>
    <xf numFmtId="4" fontId="4" fillId="3" borderId="5" xfId="6" applyNumberFormat="1" applyFont="1" applyFill="1" applyBorder="1" applyAlignment="1">
      <alignment horizontal="right" wrapText="1"/>
    </xf>
    <xf numFmtId="164" fontId="2" fillId="3" borderId="5" xfId="0" applyNumberFormat="1" applyFont="1" applyFill="1" applyBorder="1"/>
    <xf numFmtId="4" fontId="2" fillId="0" borderId="5" xfId="6" applyNumberFormat="1" applyFont="1" applyFill="1" applyBorder="1" applyAlignment="1">
      <alignment horizontal="right" wrapText="1"/>
    </xf>
    <xf numFmtId="4" fontId="2" fillId="0" borderId="5" xfId="7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left" wrapText="1"/>
    </xf>
    <xf numFmtId="1" fontId="2" fillId="0" borderId="5" xfId="0" applyNumberFormat="1" applyFont="1" applyBorder="1"/>
    <xf numFmtId="0" fontId="5" fillId="0" borderId="5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43" fontId="2" fillId="0" borderId="0" xfId="1" applyFont="1" applyBorder="1" applyAlignment="1">
      <alignment horizontal="left"/>
    </xf>
    <xf numFmtId="43" fontId="5" fillId="0" borderId="5" xfId="1" applyFont="1" applyFill="1" applyBorder="1"/>
    <xf numFmtId="0" fontId="11" fillId="0" borderId="5" xfId="0" applyFont="1" applyBorder="1" applyAlignment="1">
      <alignment horizontal="center"/>
    </xf>
    <xf numFmtId="0" fontId="4" fillId="3" borderId="5" xfId="0" applyFont="1" applyFill="1" applyBorder="1"/>
    <xf numFmtId="0" fontId="12" fillId="0" borderId="0" xfId="0" applyFont="1"/>
    <xf numFmtId="0" fontId="12" fillId="0" borderId="5" xfId="0" applyFont="1" applyBorder="1"/>
    <xf numFmtId="43" fontId="12" fillId="0" borderId="5" xfId="1" applyFont="1" applyBorder="1"/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4" fontId="2" fillId="0" borderId="0" xfId="0" applyNumberFormat="1" applyFont="1"/>
    <xf numFmtId="14" fontId="0" fillId="0" borderId="5" xfId="0" applyNumberFormat="1" applyBorder="1" applyAlignment="1">
      <alignment horizontal="left"/>
    </xf>
    <xf numFmtId="3" fontId="4" fillId="0" borderId="0" xfId="7" quotePrefix="1" applyNumberFormat="1" applyFont="1" applyBorder="1" applyAlignment="1">
      <alignment horizontal="center" wrapText="1"/>
    </xf>
    <xf numFmtId="165" fontId="4" fillId="0" borderId="11" xfId="0" applyNumberFormat="1" applyFont="1" applyBorder="1"/>
    <xf numFmtId="0" fontId="4" fillId="0" borderId="0" xfId="7" quotePrefix="1" applyNumberFormat="1" applyFont="1" applyBorder="1" applyAlignment="1">
      <alignment horizontal="center" wrapText="1"/>
    </xf>
    <xf numFmtId="164" fontId="4" fillId="0" borderId="11" xfId="0" applyNumberFormat="1" applyFont="1" applyBorder="1" applyAlignment="1">
      <alignment horizontal="right"/>
    </xf>
    <xf numFmtId="4" fontId="0" fillId="0" borderId="0" xfId="0" applyNumberFormat="1"/>
    <xf numFmtId="4" fontId="0" fillId="0" borderId="5" xfId="0" applyNumberFormat="1" applyBorder="1"/>
    <xf numFmtId="0" fontId="10" fillId="0" borderId="5" xfId="0" applyFont="1" applyBorder="1" applyAlignment="1">
      <alignment horizontal="left" wrapText="1"/>
    </xf>
    <xf numFmtId="0" fontId="10" fillId="3" borderId="5" xfId="0" applyFont="1" applyFill="1" applyBorder="1" applyAlignment="1">
      <alignment horizontal="left" wrapText="1"/>
    </xf>
    <xf numFmtId="0" fontId="11" fillId="3" borderId="5" xfId="0" applyFont="1" applyFill="1" applyBorder="1" applyAlignment="1">
      <alignment horizontal="center"/>
    </xf>
    <xf numFmtId="0" fontId="0" fillId="3" borderId="5" xfId="0" applyFill="1" applyBorder="1" applyAlignment="1">
      <alignment horizontal="left"/>
    </xf>
    <xf numFmtId="0" fontId="2" fillId="0" borderId="7" xfId="0" applyFont="1" applyBorder="1" applyAlignment="1">
      <alignment horizontal="left"/>
    </xf>
    <xf numFmtId="43" fontId="0" fillId="0" borderId="0" xfId="1" applyFont="1" applyAlignment="1"/>
    <xf numFmtId="14" fontId="0" fillId="0" borderId="5" xfId="0" quotePrefix="1" applyNumberForma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0" fillId="3" borderId="5" xfId="0" applyFill="1" applyBorder="1" applyAlignment="1">
      <alignment horizontal="center"/>
    </xf>
    <xf numFmtId="43" fontId="0" fillId="0" borderId="5" xfId="1" applyFont="1" applyBorder="1" applyAlignment="1"/>
    <xf numFmtId="0" fontId="5" fillId="0" borderId="7" xfId="0" applyFont="1" applyBorder="1" applyAlignment="1">
      <alignment horizontal="center"/>
    </xf>
    <xf numFmtId="43" fontId="5" fillId="0" borderId="12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43" fontId="11" fillId="0" borderId="0" xfId="1" applyFont="1" applyBorder="1" applyAlignment="1">
      <alignment horizontal="center" wrapText="1"/>
    </xf>
  </cellXfs>
  <cellStyles count="8">
    <cellStyle name="Millares" xfId="1" builtinId="3"/>
    <cellStyle name="Millares 2" xfId="6" xr:uid="{2E46C7F4-3028-4413-A7EB-7586E95C1E90}"/>
    <cellStyle name="Millares 3" xfId="5" xr:uid="{B684C929-3BB4-47A3-AEB3-E42AE42FF0BB}"/>
    <cellStyle name="Millares_29 feb DESEMBOLSO2004" xfId="7" xr:uid="{98496146-0FDD-4CDC-976E-AF928E9650B6}"/>
    <cellStyle name="Normal" xfId="0" builtinId="0"/>
    <cellStyle name="Normal 2" xfId="3" xr:uid="{DAA35BCD-9F57-4F88-92B4-962A5560150A}"/>
    <cellStyle name="Porcentaje" xfId="2" builtinId="5"/>
    <cellStyle name="Porcentaje 2" xfId="4" xr:uid="{2C85C189-8A44-4A63-8014-6C4491868E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</xdr:row>
      <xdr:rowOff>57150</xdr:rowOff>
    </xdr:from>
    <xdr:ext cx="3472295" cy="1081521"/>
    <xdr:pic>
      <xdr:nvPicPr>
        <xdr:cNvPr id="2" name="Imagen 10">
          <a:extLst>
            <a:ext uri="{FF2B5EF4-FFF2-40B4-BE49-F238E27FC236}">
              <a16:creationId xmlns:a16="http://schemas.microsoft.com/office/drawing/2014/main" id="{48E2ADE8-0207-4B11-B75F-C2FE20F22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19075"/>
          <a:ext cx="3472295" cy="1081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11066-095F-44DA-B6A4-EFC2FD4FEF0D}">
  <dimension ref="A1:O3557"/>
  <sheetViews>
    <sheetView tabSelected="1" topLeftCell="A1978" zoomScale="110" zoomScaleNormal="110" workbookViewId="0">
      <selection activeCell="J1996" sqref="J1996"/>
    </sheetView>
  </sheetViews>
  <sheetFormatPr baseColWidth="10" defaultColWidth="9.140625" defaultRowHeight="12.75" x14ac:dyDescent="0.2"/>
  <cols>
    <col min="1" max="1" width="11" customWidth="1"/>
    <col min="2" max="2" width="15.28515625" customWidth="1"/>
    <col min="3" max="3" width="32.42578125" customWidth="1"/>
    <col min="4" max="4" width="11.85546875" customWidth="1"/>
    <col min="5" max="5" width="12" customWidth="1"/>
    <col min="6" max="6" width="11.7109375" customWidth="1"/>
    <col min="7" max="7" width="14.7109375" style="1" customWidth="1"/>
    <col min="8" max="8" width="14" customWidth="1"/>
    <col min="9" max="9" width="14.140625" customWidth="1"/>
    <col min="10" max="10" width="42.7109375" customWidth="1"/>
    <col min="11" max="11" width="9.7109375" customWidth="1"/>
    <col min="12" max="12" width="6.7109375" customWidth="1"/>
    <col min="13" max="13" width="14.42578125" bestFit="1" customWidth="1"/>
  </cols>
  <sheetData>
    <row r="1" spans="1:12" ht="15.75" x14ac:dyDescent="0.25">
      <c r="A1" s="190"/>
      <c r="B1" s="190"/>
      <c r="C1" s="190"/>
      <c r="D1" s="190"/>
      <c r="E1" s="190"/>
      <c r="F1" s="190"/>
      <c r="G1" s="190"/>
      <c r="H1" s="190"/>
      <c r="I1" s="190"/>
      <c r="J1" s="188"/>
      <c r="K1" s="188"/>
    </row>
    <row r="2" spans="1:12" ht="15.75" x14ac:dyDescent="0.25">
      <c r="A2" s="190"/>
      <c r="B2" s="190"/>
      <c r="C2" s="190"/>
      <c r="D2" s="190"/>
      <c r="E2" s="190"/>
      <c r="F2" s="190"/>
      <c r="G2" s="190"/>
      <c r="H2" s="190"/>
      <c r="I2" s="190"/>
      <c r="J2" s="188"/>
      <c r="K2" s="188"/>
    </row>
    <row r="3" spans="1:12" ht="15.75" x14ac:dyDescent="0.25">
      <c r="A3" s="191"/>
      <c r="B3" s="191"/>
      <c r="C3" s="191"/>
      <c r="D3" s="191"/>
      <c r="E3" s="191"/>
      <c r="F3" s="191"/>
      <c r="G3" s="192"/>
      <c r="H3" s="191"/>
      <c r="I3" s="191"/>
      <c r="J3" s="191"/>
      <c r="K3" s="191"/>
    </row>
    <row r="4" spans="1:12" ht="15.75" x14ac:dyDescent="0.25">
      <c r="A4" s="191"/>
      <c r="B4" s="191"/>
      <c r="C4" s="191"/>
      <c r="D4" s="191"/>
      <c r="E4" s="191"/>
      <c r="F4" s="191"/>
      <c r="G4" s="192"/>
      <c r="H4" s="191"/>
      <c r="I4" s="191"/>
      <c r="J4" s="191"/>
      <c r="K4" s="191"/>
    </row>
    <row r="5" spans="1:12" ht="15.75" x14ac:dyDescent="0.25">
      <c r="A5" s="191"/>
      <c r="B5" s="191"/>
      <c r="C5" s="191"/>
      <c r="D5" s="191"/>
      <c r="E5" s="191"/>
      <c r="F5" s="191"/>
      <c r="G5" s="192"/>
      <c r="H5" s="191"/>
      <c r="I5" s="191"/>
      <c r="J5" s="191"/>
      <c r="K5" s="191"/>
    </row>
    <row r="6" spans="1:12" ht="15.75" x14ac:dyDescent="0.25">
      <c r="A6" s="190"/>
      <c r="B6" s="190"/>
      <c r="C6" s="190"/>
      <c r="D6" s="190"/>
      <c r="E6" s="190"/>
      <c r="F6" s="190"/>
      <c r="G6" s="190"/>
      <c r="H6" s="190"/>
      <c r="I6" s="190"/>
      <c r="J6" s="188"/>
      <c r="K6" s="188"/>
    </row>
    <row r="7" spans="1:12" ht="15.75" customHeight="1" x14ac:dyDescent="0.25">
      <c r="A7" s="190" t="s">
        <v>1564</v>
      </c>
      <c r="B7" s="190"/>
      <c r="C7" s="190"/>
      <c r="D7" s="190"/>
      <c r="E7" s="190"/>
      <c r="F7" s="190"/>
      <c r="G7" s="190"/>
      <c r="H7" s="190"/>
      <c r="I7" s="190"/>
      <c r="J7" s="190"/>
      <c r="K7" s="188"/>
    </row>
    <row r="8" spans="1:12" ht="15.75" customHeight="1" x14ac:dyDescent="0.25">
      <c r="A8" s="190" t="s">
        <v>1563</v>
      </c>
      <c r="B8" s="190"/>
      <c r="C8" s="190"/>
      <c r="D8" s="190"/>
      <c r="E8" s="190"/>
      <c r="F8" s="190"/>
      <c r="G8" s="190"/>
      <c r="H8" s="190"/>
      <c r="I8" s="190"/>
      <c r="J8" s="190"/>
      <c r="K8" s="188"/>
    </row>
    <row r="9" spans="1:12" ht="19.5" customHeight="1" x14ac:dyDescent="0.3">
      <c r="A9" s="189" t="s">
        <v>1562</v>
      </c>
      <c r="B9" s="189"/>
      <c r="C9" s="189"/>
      <c r="D9" s="189"/>
      <c r="E9" s="189"/>
      <c r="F9" s="189"/>
      <c r="G9" s="189"/>
      <c r="H9" s="189"/>
      <c r="I9" s="189"/>
      <c r="J9" s="189"/>
      <c r="K9" s="188"/>
    </row>
    <row r="10" spans="1:12" x14ac:dyDescent="0.2">
      <c r="A10" s="187" t="s">
        <v>1561</v>
      </c>
      <c r="B10" s="187"/>
      <c r="C10" s="187"/>
      <c r="D10" s="187"/>
      <c r="E10" s="187"/>
      <c r="F10" s="187"/>
      <c r="G10" s="187"/>
      <c r="H10" s="187"/>
      <c r="I10" s="187"/>
      <c r="J10" s="187"/>
    </row>
    <row r="11" spans="1:12" ht="15.75" x14ac:dyDescent="0.25">
      <c r="A11" s="186" t="s">
        <v>1560</v>
      </c>
      <c r="B11" s="186"/>
      <c r="C11" s="186"/>
      <c r="D11" s="186"/>
      <c r="E11" s="186"/>
      <c r="F11" s="186"/>
      <c r="G11" s="186"/>
      <c r="H11" s="186"/>
      <c r="I11" s="186"/>
      <c r="J11" s="186"/>
      <c r="L11" s="5"/>
    </row>
    <row r="12" spans="1:12" ht="13.5" thickBot="1" x14ac:dyDescent="0.25">
      <c r="A12" s="185" t="s">
        <v>1559</v>
      </c>
      <c r="B12" s="185"/>
      <c r="C12" s="185"/>
      <c r="D12" s="185"/>
      <c r="E12" s="185"/>
      <c r="F12" s="185"/>
      <c r="G12" s="185"/>
      <c r="H12" s="185"/>
      <c r="I12" s="185"/>
      <c r="J12" s="185"/>
      <c r="L12" s="5"/>
    </row>
    <row r="13" spans="1:12" ht="13.5" thickBot="1" x14ac:dyDescent="0.25">
      <c r="A13" s="184" t="s">
        <v>1558</v>
      </c>
      <c r="B13" s="181" t="s">
        <v>1557</v>
      </c>
      <c r="C13" s="183" t="s">
        <v>1556</v>
      </c>
      <c r="D13" s="181" t="s">
        <v>1555</v>
      </c>
      <c r="E13" s="181" t="s">
        <v>1554</v>
      </c>
      <c r="F13" s="181" t="s">
        <v>1553</v>
      </c>
      <c r="G13" s="182" t="s">
        <v>1552</v>
      </c>
      <c r="H13" s="181" t="s">
        <v>1551</v>
      </c>
      <c r="I13" s="181" t="s">
        <v>1550</v>
      </c>
      <c r="J13" s="180" t="s">
        <v>1549</v>
      </c>
      <c r="K13" s="147"/>
      <c r="L13" s="5"/>
    </row>
    <row r="14" spans="1:12" x14ac:dyDescent="0.2">
      <c r="A14" s="179"/>
      <c r="B14" s="176" t="s">
        <v>1548</v>
      </c>
      <c r="C14" s="176" t="s">
        <v>1548</v>
      </c>
      <c r="D14" s="178"/>
      <c r="E14" s="178"/>
      <c r="F14" s="176"/>
      <c r="G14" s="178"/>
      <c r="H14" s="40">
        <f>D14-F14</f>
        <v>0</v>
      </c>
      <c r="I14" s="177"/>
      <c r="J14" s="176"/>
      <c r="K14" s="147"/>
      <c r="L14" s="5"/>
    </row>
    <row r="15" spans="1:12" x14ac:dyDescent="0.2">
      <c r="A15" s="158">
        <v>42446</v>
      </c>
      <c r="B15" s="174"/>
      <c r="C15" s="17" t="s">
        <v>985</v>
      </c>
      <c r="D15" s="13"/>
      <c r="E15" s="13"/>
      <c r="F15" s="19"/>
      <c r="G15" s="175">
        <v>914000</v>
      </c>
      <c r="H15" s="40">
        <f>D15-F15</f>
        <v>0</v>
      </c>
      <c r="I15" s="19">
        <f>+I14+G15-H15</f>
        <v>914000</v>
      </c>
      <c r="J15" s="17"/>
      <c r="K15" s="5"/>
      <c r="L15" s="5"/>
    </row>
    <row r="16" spans="1:12" x14ac:dyDescent="0.2">
      <c r="A16" s="158">
        <v>42450</v>
      </c>
      <c r="B16" s="174">
        <v>57339</v>
      </c>
      <c r="C16" s="23" t="s">
        <v>797</v>
      </c>
      <c r="D16" s="40">
        <v>108317.75</v>
      </c>
      <c r="E16" s="40">
        <v>108317.75</v>
      </c>
      <c r="F16" s="40">
        <f>E16*0.05</f>
        <v>5415.8875000000007</v>
      </c>
      <c r="G16" s="40"/>
      <c r="H16" s="40">
        <f>D16-F16</f>
        <v>102901.8625</v>
      </c>
      <c r="I16" s="13">
        <f>+I15+G16-H16</f>
        <v>811098.13749999995</v>
      </c>
      <c r="J16" s="23" t="s">
        <v>779</v>
      </c>
      <c r="K16" s="5" t="s">
        <v>996</v>
      </c>
      <c r="L16" s="5"/>
    </row>
    <row r="17" spans="1:12" x14ac:dyDescent="0.2">
      <c r="A17" s="158">
        <v>42450</v>
      </c>
      <c r="B17" s="174">
        <v>30468</v>
      </c>
      <c r="C17" s="23" t="s">
        <v>1487</v>
      </c>
      <c r="D17" s="40">
        <v>105000</v>
      </c>
      <c r="E17" s="40">
        <v>105000</v>
      </c>
      <c r="F17" s="40">
        <v>5115.45</v>
      </c>
      <c r="G17" s="40"/>
      <c r="H17" s="40">
        <f>D17-F17</f>
        <v>99884.55</v>
      </c>
      <c r="I17" s="13">
        <f>+I16+G17-H17</f>
        <v>711213.58749999991</v>
      </c>
      <c r="J17" s="23" t="s">
        <v>18</v>
      </c>
      <c r="K17" s="5" t="s">
        <v>996</v>
      </c>
      <c r="L17" s="5"/>
    </row>
    <row r="18" spans="1:12" x14ac:dyDescent="0.2">
      <c r="A18" s="158">
        <v>42450</v>
      </c>
      <c r="B18" s="174">
        <v>30469</v>
      </c>
      <c r="C18" s="23" t="s">
        <v>1529</v>
      </c>
      <c r="D18" s="40">
        <v>110488.45</v>
      </c>
      <c r="E18" s="40">
        <v>110488.45</v>
      </c>
      <c r="F18" s="40">
        <v>5380.61</v>
      </c>
      <c r="G18" s="40"/>
      <c r="H18" s="40">
        <f>D18-F18</f>
        <v>105107.84</v>
      </c>
      <c r="I18" s="13">
        <f>+I17+G18-H18</f>
        <v>606105.74749999994</v>
      </c>
      <c r="J18" s="23" t="s">
        <v>44</v>
      </c>
      <c r="K18" s="5" t="s">
        <v>996</v>
      </c>
      <c r="L18" s="5"/>
    </row>
    <row r="19" spans="1:12" x14ac:dyDescent="0.2">
      <c r="A19" s="158">
        <v>42450</v>
      </c>
      <c r="B19" s="174">
        <v>30470</v>
      </c>
      <c r="C19" s="23" t="s">
        <v>1483</v>
      </c>
      <c r="D19" s="40">
        <v>100000</v>
      </c>
      <c r="E19" s="40">
        <v>100000</v>
      </c>
      <c r="F19" s="40">
        <v>4841.67</v>
      </c>
      <c r="G19" s="40"/>
      <c r="H19" s="40">
        <f>D19-F19</f>
        <v>95158.33</v>
      </c>
      <c r="I19" s="13">
        <f>+I18+G19-H19</f>
        <v>510947.41749999992</v>
      </c>
      <c r="J19" s="23" t="s">
        <v>44</v>
      </c>
      <c r="K19" s="5" t="s">
        <v>996</v>
      </c>
      <c r="L19" s="5"/>
    </row>
    <row r="20" spans="1:12" x14ac:dyDescent="0.2">
      <c r="A20" s="158">
        <v>42450</v>
      </c>
      <c r="B20" s="174">
        <v>30471</v>
      </c>
      <c r="C20" s="23" t="s">
        <v>1531</v>
      </c>
      <c r="D20" s="40">
        <v>64125.66</v>
      </c>
      <c r="E20" s="40">
        <v>64125.66</v>
      </c>
      <c r="F20" s="40">
        <f>E20*0.05</f>
        <v>3206.2830000000004</v>
      </c>
      <c r="G20" s="40"/>
      <c r="H20" s="40">
        <f>D20-F20</f>
        <v>60919.377</v>
      </c>
      <c r="I20" s="13">
        <f>+I19+G20-H20</f>
        <v>450028.04049999994</v>
      </c>
      <c r="J20" s="23" t="s">
        <v>18</v>
      </c>
      <c r="K20" s="5" t="s">
        <v>996</v>
      </c>
      <c r="L20" s="5"/>
    </row>
    <row r="21" spans="1:12" x14ac:dyDescent="0.2">
      <c r="A21" s="158">
        <v>42450</v>
      </c>
      <c r="B21" s="174">
        <v>30472</v>
      </c>
      <c r="C21" s="23" t="s">
        <v>1519</v>
      </c>
      <c r="D21" s="40">
        <v>45270</v>
      </c>
      <c r="E21" s="40">
        <v>45270</v>
      </c>
      <c r="F21" s="40">
        <v>2256</v>
      </c>
      <c r="G21" s="40"/>
      <c r="H21" s="40">
        <f>D21-F21</f>
        <v>43014</v>
      </c>
      <c r="I21" s="13">
        <f>+I20+G21-H21</f>
        <v>407014.04049999994</v>
      </c>
      <c r="J21" s="23" t="s">
        <v>44</v>
      </c>
      <c r="K21" s="5" t="s">
        <v>996</v>
      </c>
      <c r="L21" s="5"/>
    </row>
    <row r="22" spans="1:12" x14ac:dyDescent="0.2">
      <c r="A22" s="158">
        <v>42450</v>
      </c>
      <c r="B22" s="174">
        <v>30473</v>
      </c>
      <c r="C22" s="23" t="s">
        <v>934</v>
      </c>
      <c r="D22" s="40">
        <v>36858</v>
      </c>
      <c r="E22" s="40">
        <v>36858</v>
      </c>
      <c r="F22" s="40">
        <v>1647.09</v>
      </c>
      <c r="G22" s="40"/>
      <c r="H22" s="40">
        <f>D22-F22</f>
        <v>35210.910000000003</v>
      </c>
      <c r="I22" s="13">
        <f>+I21+G22-H22</f>
        <v>371803.13049999997</v>
      </c>
      <c r="J22" s="23" t="s">
        <v>1471</v>
      </c>
      <c r="K22" s="5" t="s">
        <v>996</v>
      </c>
      <c r="L22" s="5"/>
    </row>
    <row r="23" spans="1:12" x14ac:dyDescent="0.2">
      <c r="A23" s="158">
        <v>42450</v>
      </c>
      <c r="B23" s="174">
        <v>30474</v>
      </c>
      <c r="C23" s="23" t="s">
        <v>1539</v>
      </c>
      <c r="D23" s="40">
        <v>100000</v>
      </c>
      <c r="E23" s="40">
        <v>100000</v>
      </c>
      <c r="F23" s="40">
        <f>E23*0.05</f>
        <v>5000</v>
      </c>
      <c r="G23" s="40"/>
      <c r="H23" s="40">
        <f>D23-F23</f>
        <v>95000</v>
      </c>
      <c r="I23" s="13">
        <f>+I22+G23-H23</f>
        <v>276803.13049999997</v>
      </c>
      <c r="J23" s="23" t="s">
        <v>18</v>
      </c>
      <c r="K23" s="5" t="s">
        <v>996</v>
      </c>
      <c r="L23" s="5"/>
    </row>
    <row r="24" spans="1:12" x14ac:dyDescent="0.2">
      <c r="A24" s="158">
        <v>42450</v>
      </c>
      <c r="B24" s="174">
        <v>30475</v>
      </c>
      <c r="C24" s="23" t="s">
        <v>1542</v>
      </c>
      <c r="D24" s="40">
        <v>93272.4</v>
      </c>
      <c r="E24" s="40">
        <v>93272.4</v>
      </c>
      <c r="F24" s="40">
        <v>4471.47</v>
      </c>
      <c r="G24" s="40"/>
      <c r="H24" s="40">
        <f>D24-F24</f>
        <v>88800.93</v>
      </c>
      <c r="I24" s="13">
        <f>+I23+G24-H24</f>
        <v>188002.20049999998</v>
      </c>
      <c r="J24" s="23" t="s">
        <v>1495</v>
      </c>
      <c r="K24" s="5" t="s">
        <v>996</v>
      </c>
      <c r="L24" s="5"/>
    </row>
    <row r="25" spans="1:12" x14ac:dyDescent="0.2">
      <c r="A25" s="158">
        <v>42450</v>
      </c>
      <c r="B25" s="174">
        <v>30476</v>
      </c>
      <c r="C25" s="23" t="s">
        <v>861</v>
      </c>
      <c r="D25" s="40">
        <v>52387.040000000001</v>
      </c>
      <c r="E25" s="40">
        <v>52387.040000000001</v>
      </c>
      <c r="F25" s="40">
        <v>1986.4</v>
      </c>
      <c r="G25" s="40"/>
      <c r="H25" s="40">
        <f>D25-F25</f>
        <v>50400.639999999999</v>
      </c>
      <c r="I25" s="13">
        <f>+I24+G25-H25</f>
        <v>137601.56049999996</v>
      </c>
      <c r="J25" s="23" t="s">
        <v>18</v>
      </c>
      <c r="K25" s="5" t="s">
        <v>996</v>
      </c>
      <c r="L25" s="5"/>
    </row>
    <row r="26" spans="1:12" x14ac:dyDescent="0.2">
      <c r="A26" s="158">
        <v>42450</v>
      </c>
      <c r="B26" s="174">
        <v>30477</v>
      </c>
      <c r="C26" s="23" t="s">
        <v>1448</v>
      </c>
      <c r="D26" s="40">
        <v>36743.94</v>
      </c>
      <c r="E26" s="40">
        <v>36743.94</v>
      </c>
      <c r="F26" s="40">
        <v>1811.28</v>
      </c>
      <c r="G26" s="40"/>
      <c r="H26" s="40">
        <f>D26-F26</f>
        <v>34932.660000000003</v>
      </c>
      <c r="I26" s="13">
        <f>+I25+G26-H26</f>
        <v>102668.90049999996</v>
      </c>
      <c r="J26" s="23" t="s">
        <v>18</v>
      </c>
      <c r="K26" s="5" t="s">
        <v>996</v>
      </c>
      <c r="L26" s="5"/>
    </row>
    <row r="27" spans="1:12" x14ac:dyDescent="0.2">
      <c r="A27" s="158">
        <v>42450</v>
      </c>
      <c r="B27" s="174">
        <v>30478</v>
      </c>
      <c r="C27" s="23" t="s">
        <v>1333</v>
      </c>
      <c r="D27" s="40">
        <v>47593.79</v>
      </c>
      <c r="E27" s="40">
        <v>47593.79</v>
      </c>
      <c r="F27" s="40">
        <f>E27*0.05</f>
        <v>2379.6895</v>
      </c>
      <c r="G27" s="40"/>
      <c r="H27" s="40">
        <f>D27-F27</f>
        <v>45214.1005</v>
      </c>
      <c r="I27" s="13">
        <f>+I26+G27-H27</f>
        <v>57454.799999999959</v>
      </c>
      <c r="J27" s="23" t="s">
        <v>44</v>
      </c>
      <c r="K27" s="5" t="s">
        <v>996</v>
      </c>
      <c r="L27" s="5"/>
    </row>
    <row r="28" spans="1:12" x14ac:dyDescent="0.2">
      <c r="A28" s="158">
        <v>42450</v>
      </c>
      <c r="B28" s="174">
        <v>71692</v>
      </c>
      <c r="C28" s="23" t="s">
        <v>277</v>
      </c>
      <c r="D28" s="40">
        <v>43511.83</v>
      </c>
      <c r="E28" s="40">
        <v>43511.83</v>
      </c>
      <c r="F28" s="40"/>
      <c r="G28" s="40"/>
      <c r="H28" s="40">
        <f>D28-F28</f>
        <v>43511.83</v>
      </c>
      <c r="I28" s="13">
        <f>+I27+G28-H28</f>
        <v>13942.969999999958</v>
      </c>
      <c r="J28" s="23" t="s">
        <v>1464</v>
      </c>
      <c r="K28" s="5" t="s">
        <v>996</v>
      </c>
      <c r="L28" s="5"/>
    </row>
    <row r="29" spans="1:12" x14ac:dyDescent="0.2">
      <c r="A29" s="158"/>
      <c r="B29" s="174"/>
      <c r="C29" s="23" t="s">
        <v>1510</v>
      </c>
      <c r="D29" s="40">
        <v>2600</v>
      </c>
      <c r="E29" s="40">
        <v>2600</v>
      </c>
      <c r="F29" s="40"/>
      <c r="G29" s="40"/>
      <c r="H29" s="40">
        <f>D29-F29</f>
        <v>2600</v>
      </c>
      <c r="I29" s="13">
        <f>+I28+G29-H29</f>
        <v>11342.969999999958</v>
      </c>
      <c r="J29" s="126"/>
      <c r="K29" s="5"/>
      <c r="L29" s="5"/>
    </row>
    <row r="30" spans="1:12" x14ac:dyDescent="0.2">
      <c r="A30" s="158"/>
      <c r="B30" s="174"/>
      <c r="C30" s="126" t="s">
        <v>1513</v>
      </c>
      <c r="D30" s="40">
        <v>1284.82</v>
      </c>
      <c r="E30" s="40">
        <v>1284.82</v>
      </c>
      <c r="F30" s="40"/>
      <c r="G30" s="40"/>
      <c r="H30" s="40">
        <f>D30-F30</f>
        <v>1284.82</v>
      </c>
      <c r="I30" s="13">
        <f>+I29+G30-H30</f>
        <v>10058.149999999958</v>
      </c>
      <c r="J30" s="126"/>
      <c r="K30" s="5"/>
      <c r="L30" s="5"/>
    </row>
    <row r="31" spans="1:12" x14ac:dyDescent="0.2">
      <c r="A31" s="158">
        <v>42461</v>
      </c>
      <c r="B31" s="174"/>
      <c r="C31" s="126" t="s">
        <v>1547</v>
      </c>
      <c r="D31" s="40">
        <v>9137</v>
      </c>
      <c r="E31" s="40">
        <v>9137</v>
      </c>
      <c r="F31" s="40"/>
      <c r="G31" s="40"/>
      <c r="H31" s="40">
        <f>D31-F31</f>
        <v>9137</v>
      </c>
      <c r="I31" s="13">
        <f>+I30+G31-H31</f>
        <v>921.1499999999578</v>
      </c>
      <c r="J31" s="126"/>
      <c r="K31" s="5"/>
      <c r="L31" s="5"/>
    </row>
    <row r="32" spans="1:12" x14ac:dyDescent="0.2">
      <c r="A32" s="158"/>
      <c r="B32" s="174"/>
      <c r="C32" s="61" t="s">
        <v>1546</v>
      </c>
      <c r="D32" s="40"/>
      <c r="E32" s="40"/>
      <c r="F32" s="40">
        <f>E32*0.05</f>
        <v>0</v>
      </c>
      <c r="G32" s="40"/>
      <c r="H32" s="40">
        <f>D32-F32</f>
        <v>0</v>
      </c>
      <c r="I32" s="19">
        <f>+I31+G32-H32</f>
        <v>921.1499999999578</v>
      </c>
      <c r="J32" s="126"/>
      <c r="K32" s="5"/>
      <c r="L32" s="5"/>
    </row>
    <row r="33" spans="1:12" x14ac:dyDescent="0.2">
      <c r="A33" s="158">
        <v>42507</v>
      </c>
      <c r="B33" s="62"/>
      <c r="C33" s="25" t="s">
        <v>985</v>
      </c>
      <c r="D33" s="40"/>
      <c r="E33" s="40"/>
      <c r="F33" s="40">
        <f>E33*0.05</f>
        <v>0</v>
      </c>
      <c r="G33" s="40">
        <v>903941.85</v>
      </c>
      <c r="H33" s="40">
        <f>D33-F33</f>
        <v>0</v>
      </c>
      <c r="I33" s="13">
        <f>+I32+G33-H33</f>
        <v>904862.99999999988</v>
      </c>
      <c r="J33" s="17"/>
      <c r="K33" s="5"/>
      <c r="L33" s="5"/>
    </row>
    <row r="34" spans="1:12" x14ac:dyDescent="0.2">
      <c r="A34" s="158">
        <v>42509</v>
      </c>
      <c r="B34" s="62">
        <v>20630467</v>
      </c>
      <c r="C34" s="25" t="s">
        <v>1531</v>
      </c>
      <c r="D34" s="40">
        <v>65000</v>
      </c>
      <c r="E34" s="40">
        <v>65000</v>
      </c>
      <c r="F34" s="40">
        <f>E34*0.05</f>
        <v>3250</v>
      </c>
      <c r="G34" s="40"/>
      <c r="H34" s="40">
        <f>D34-F34</f>
        <v>61750</v>
      </c>
      <c r="I34" s="13">
        <f>+I33+G34-H34</f>
        <v>843112.99999999988</v>
      </c>
      <c r="J34" s="25" t="s">
        <v>18</v>
      </c>
      <c r="K34" s="5" t="s">
        <v>996</v>
      </c>
      <c r="L34" s="5"/>
    </row>
    <row r="35" spans="1:12" x14ac:dyDescent="0.2">
      <c r="A35" s="158">
        <v>42509</v>
      </c>
      <c r="B35" s="62">
        <v>20679246</v>
      </c>
      <c r="C35" s="25" t="s">
        <v>797</v>
      </c>
      <c r="D35" s="40">
        <v>106500.19</v>
      </c>
      <c r="E35" s="40">
        <v>106500.19</v>
      </c>
      <c r="F35" s="40">
        <f>E35*0.05</f>
        <v>5325.0095000000001</v>
      </c>
      <c r="G35" s="40"/>
      <c r="H35" s="40">
        <f>D35-F35</f>
        <v>101175.1805</v>
      </c>
      <c r="I35" s="13">
        <f>+I34+G35-H35</f>
        <v>741937.81949999987</v>
      </c>
      <c r="J35" s="25" t="s">
        <v>1132</v>
      </c>
      <c r="K35" s="5" t="s">
        <v>996</v>
      </c>
      <c r="L35" s="5"/>
    </row>
    <row r="36" spans="1:12" x14ac:dyDescent="0.2">
      <c r="A36" s="158">
        <v>42509</v>
      </c>
      <c r="B36" s="62">
        <v>20679247</v>
      </c>
      <c r="C36" s="25" t="s">
        <v>1487</v>
      </c>
      <c r="D36" s="40">
        <v>101995</v>
      </c>
      <c r="E36" s="40">
        <v>101995</v>
      </c>
      <c r="F36" s="40">
        <v>4206.05</v>
      </c>
      <c r="G36" s="40"/>
      <c r="H36" s="40">
        <f>D36-F36</f>
        <v>97788.95</v>
      </c>
      <c r="I36" s="13">
        <f>+I35+G36-H36</f>
        <v>644148.86949999991</v>
      </c>
      <c r="J36" s="25" t="s">
        <v>18</v>
      </c>
      <c r="K36" s="5" t="s">
        <v>996</v>
      </c>
      <c r="L36" s="5"/>
    </row>
    <row r="37" spans="1:12" x14ac:dyDescent="0.2">
      <c r="A37" s="158">
        <v>42509</v>
      </c>
      <c r="B37" s="62">
        <v>20679248</v>
      </c>
      <c r="C37" s="25" t="s">
        <v>1529</v>
      </c>
      <c r="D37" s="40">
        <v>106469.81</v>
      </c>
      <c r="E37" s="40">
        <v>106469.81</v>
      </c>
      <c r="F37" s="40">
        <v>5164.97</v>
      </c>
      <c r="G37" s="40"/>
      <c r="H37" s="40">
        <f>D37-F37</f>
        <v>101304.84</v>
      </c>
      <c r="I37" s="13">
        <f>+I36+G37-H37</f>
        <v>542844.02949999995</v>
      </c>
      <c r="J37" s="25" t="s">
        <v>1148</v>
      </c>
      <c r="K37" s="5" t="s">
        <v>996</v>
      </c>
      <c r="L37" s="5"/>
    </row>
    <row r="38" spans="1:12" x14ac:dyDescent="0.2">
      <c r="A38" s="158">
        <v>42509</v>
      </c>
      <c r="B38" s="62">
        <v>20679249</v>
      </c>
      <c r="C38" s="25" t="s">
        <v>328</v>
      </c>
      <c r="D38" s="40"/>
      <c r="E38" s="40"/>
      <c r="F38" s="40">
        <f>E38*0.05</f>
        <v>0</v>
      </c>
      <c r="G38" s="40"/>
      <c r="H38" s="40">
        <f>D38-F38</f>
        <v>0</v>
      </c>
      <c r="I38" s="13">
        <f>+I37+G38-H38</f>
        <v>542844.02949999995</v>
      </c>
      <c r="J38" s="25" t="s">
        <v>328</v>
      </c>
      <c r="K38" s="5"/>
      <c r="L38" s="5"/>
    </row>
    <row r="39" spans="1:12" x14ac:dyDescent="0.2">
      <c r="A39" s="158">
        <v>42509</v>
      </c>
      <c r="B39" s="62">
        <v>20679271</v>
      </c>
      <c r="C39" s="25" t="s">
        <v>1488</v>
      </c>
      <c r="D39" s="40">
        <v>48725</v>
      </c>
      <c r="E39" s="40">
        <v>48725</v>
      </c>
      <c r="F39" s="40">
        <f>E39*0.05</f>
        <v>2436.25</v>
      </c>
      <c r="G39" s="40"/>
      <c r="H39" s="40">
        <f>D39-F39</f>
        <v>46288.75</v>
      </c>
      <c r="I39" s="13">
        <f>+I38+G39-H39</f>
        <v>496555.27949999995</v>
      </c>
      <c r="J39" s="25" t="s">
        <v>1048</v>
      </c>
      <c r="K39" s="5" t="s">
        <v>996</v>
      </c>
      <c r="L39" s="5"/>
    </row>
    <row r="40" spans="1:12" x14ac:dyDescent="0.2">
      <c r="A40" s="158">
        <v>42509</v>
      </c>
      <c r="B40" s="62">
        <v>20679272</v>
      </c>
      <c r="C40" s="25" t="s">
        <v>934</v>
      </c>
      <c r="D40" s="40">
        <v>25475</v>
      </c>
      <c r="E40" s="40">
        <v>25475</v>
      </c>
      <c r="F40" s="40">
        <v>1202.32</v>
      </c>
      <c r="G40" s="40"/>
      <c r="H40" s="40">
        <f>D40-F40</f>
        <v>24272.68</v>
      </c>
      <c r="I40" s="13">
        <f>+I39+G40-H40</f>
        <v>472282.59949999995</v>
      </c>
      <c r="J40" s="25" t="s">
        <v>1495</v>
      </c>
      <c r="K40" s="5" t="s">
        <v>996</v>
      </c>
      <c r="L40" s="5"/>
    </row>
    <row r="41" spans="1:12" x14ac:dyDescent="0.2">
      <c r="A41" s="158">
        <v>42509</v>
      </c>
      <c r="B41" s="62">
        <v>20679273</v>
      </c>
      <c r="C41" s="25" t="s">
        <v>1539</v>
      </c>
      <c r="D41" s="40">
        <v>61968</v>
      </c>
      <c r="E41" s="40">
        <v>61968</v>
      </c>
      <c r="F41" s="40">
        <v>3084</v>
      </c>
      <c r="G41" s="40"/>
      <c r="H41" s="40">
        <f>D41-F41</f>
        <v>58884</v>
      </c>
      <c r="I41" s="13">
        <f>+I40+G41-H41</f>
        <v>413398.59949999995</v>
      </c>
      <c r="J41" s="25" t="s">
        <v>1048</v>
      </c>
      <c r="K41" s="5" t="s">
        <v>996</v>
      </c>
      <c r="L41" s="5"/>
    </row>
    <row r="42" spans="1:12" x14ac:dyDescent="0.2">
      <c r="A42" s="158">
        <v>42509</v>
      </c>
      <c r="B42" s="62">
        <v>20679274</v>
      </c>
      <c r="C42" s="25" t="s">
        <v>1542</v>
      </c>
      <c r="D42" s="40">
        <v>68083.149999999994</v>
      </c>
      <c r="E42" s="40">
        <v>68083.149999999994</v>
      </c>
      <c r="F42" s="40">
        <v>2813.49</v>
      </c>
      <c r="G42" s="40"/>
      <c r="H42" s="40">
        <f>D42-F42</f>
        <v>65269.659999999996</v>
      </c>
      <c r="I42" s="13">
        <f>+I41+G42-H42</f>
        <v>348128.93949999998</v>
      </c>
      <c r="J42" s="25" t="s">
        <v>1495</v>
      </c>
      <c r="K42" s="5" t="s">
        <v>996</v>
      </c>
      <c r="L42" s="5"/>
    </row>
    <row r="43" spans="1:12" x14ac:dyDescent="0.2">
      <c r="A43" s="158">
        <v>42509</v>
      </c>
      <c r="B43" s="62">
        <v>20679275</v>
      </c>
      <c r="C43" s="25" t="s">
        <v>861</v>
      </c>
      <c r="D43" s="40">
        <v>51769.120000000003</v>
      </c>
      <c r="E43" s="40">
        <v>51769.120000000003</v>
      </c>
      <c r="F43" s="40">
        <v>2538.06</v>
      </c>
      <c r="G43" s="40"/>
      <c r="H43" s="40">
        <f>D43-F43</f>
        <v>49231.060000000005</v>
      </c>
      <c r="I43" s="13">
        <f>+I42+G43-H43</f>
        <v>298897.87949999998</v>
      </c>
      <c r="J43" s="25" t="s">
        <v>1048</v>
      </c>
      <c r="K43" s="5" t="s">
        <v>996</v>
      </c>
      <c r="L43" s="147"/>
    </row>
    <row r="44" spans="1:12" x14ac:dyDescent="0.2">
      <c r="A44" s="158">
        <v>42509</v>
      </c>
      <c r="B44" s="62">
        <v>20679276</v>
      </c>
      <c r="C44" s="25" t="s">
        <v>1448</v>
      </c>
      <c r="D44" s="40">
        <v>35000</v>
      </c>
      <c r="E44" s="40">
        <v>35000</v>
      </c>
      <c r="F44" s="40">
        <f>E44*0.05</f>
        <v>1750</v>
      </c>
      <c r="G44" s="40"/>
      <c r="H44" s="40">
        <f>D44-F44</f>
        <v>33250</v>
      </c>
      <c r="I44" s="13">
        <f>+I43+G44-H44</f>
        <v>265647.87949999998</v>
      </c>
      <c r="J44" s="25" t="s">
        <v>1048</v>
      </c>
      <c r="K44" s="5" t="s">
        <v>996</v>
      </c>
      <c r="L44" s="5"/>
    </row>
    <row r="45" spans="1:12" x14ac:dyDescent="0.2">
      <c r="A45" s="158">
        <v>42509</v>
      </c>
      <c r="B45" s="62">
        <v>20679277</v>
      </c>
      <c r="C45" s="25" t="s">
        <v>1333</v>
      </c>
      <c r="D45" s="40">
        <v>51607.19</v>
      </c>
      <c r="E45" s="40">
        <v>51607.19</v>
      </c>
      <c r="F45" s="40">
        <v>2566.67</v>
      </c>
      <c r="G45" s="40"/>
      <c r="H45" s="40">
        <f>D45-F45</f>
        <v>49040.520000000004</v>
      </c>
      <c r="I45" s="13">
        <f>+I44+G45-H45</f>
        <v>216607.35949999996</v>
      </c>
      <c r="J45" s="17" t="s">
        <v>1148</v>
      </c>
      <c r="K45" s="5" t="s">
        <v>996</v>
      </c>
      <c r="L45" s="5"/>
    </row>
    <row r="46" spans="1:12" x14ac:dyDescent="0.2">
      <c r="A46" s="158">
        <v>42509</v>
      </c>
      <c r="B46" s="62">
        <v>20679278</v>
      </c>
      <c r="C46" s="17" t="s">
        <v>1396</v>
      </c>
      <c r="D46" s="40">
        <v>30000</v>
      </c>
      <c r="E46" s="40">
        <v>30000</v>
      </c>
      <c r="F46" s="40">
        <f>E46*0.05</f>
        <v>1500</v>
      </c>
      <c r="G46" s="40"/>
      <c r="H46" s="40">
        <f>D46-F46</f>
        <v>28500</v>
      </c>
      <c r="I46" s="13">
        <f>+I45+G46-H46</f>
        <v>188107.35949999996</v>
      </c>
      <c r="J46" s="17" t="s">
        <v>1018</v>
      </c>
      <c r="K46" s="5" t="s">
        <v>996</v>
      </c>
      <c r="L46" s="5"/>
    </row>
    <row r="47" spans="1:12" x14ac:dyDescent="0.2">
      <c r="A47" s="158">
        <v>42509</v>
      </c>
      <c r="B47" s="62">
        <v>20679279</v>
      </c>
      <c r="C47" s="17" t="s">
        <v>1537</v>
      </c>
      <c r="D47" s="40">
        <v>47000</v>
      </c>
      <c r="E47" s="40">
        <v>47000</v>
      </c>
      <c r="F47" s="40">
        <f>E47*0.05</f>
        <v>2350</v>
      </c>
      <c r="G47" s="40"/>
      <c r="H47" s="40">
        <f>D47-F47</f>
        <v>44650</v>
      </c>
      <c r="I47" s="13">
        <f>+I46+G47-H47</f>
        <v>143457.35949999996</v>
      </c>
      <c r="J47" s="25" t="s">
        <v>1048</v>
      </c>
      <c r="K47" s="5" t="s">
        <v>996</v>
      </c>
      <c r="L47" s="5"/>
    </row>
    <row r="48" spans="1:12" x14ac:dyDescent="0.2">
      <c r="A48" s="158">
        <v>42509</v>
      </c>
      <c r="B48" s="62">
        <v>20679280</v>
      </c>
      <c r="C48" s="17" t="s">
        <v>1483</v>
      </c>
      <c r="D48" s="40">
        <v>100000</v>
      </c>
      <c r="E48" s="40">
        <v>100000</v>
      </c>
      <c r="F48" s="40">
        <v>4925</v>
      </c>
      <c r="G48" s="40"/>
      <c r="H48" s="40">
        <f>D48-F48</f>
        <v>95075</v>
      </c>
      <c r="I48" s="13">
        <f>+I47+G48-H48</f>
        <v>48382.359499999962</v>
      </c>
      <c r="J48" s="17" t="s">
        <v>1148</v>
      </c>
      <c r="K48" s="5" t="s">
        <v>996</v>
      </c>
      <c r="L48" s="5"/>
    </row>
    <row r="49" spans="1:12" x14ac:dyDescent="0.2">
      <c r="A49" s="158">
        <v>42509</v>
      </c>
      <c r="B49" s="62">
        <v>2295398</v>
      </c>
      <c r="C49" s="17" t="s">
        <v>1494</v>
      </c>
      <c r="D49" s="40">
        <v>43111.82</v>
      </c>
      <c r="E49" s="40">
        <v>43111.82</v>
      </c>
      <c r="F49" s="40"/>
      <c r="G49" s="40"/>
      <c r="H49" s="40">
        <f>D49-F49</f>
        <v>43111.82</v>
      </c>
      <c r="I49" s="13">
        <f>+I48+G49-H49</f>
        <v>5270.5394999999626</v>
      </c>
      <c r="J49" s="17" t="s">
        <v>1464</v>
      </c>
      <c r="K49" s="5" t="s">
        <v>996</v>
      </c>
      <c r="L49" s="5"/>
    </row>
    <row r="50" spans="1:12" x14ac:dyDescent="0.2">
      <c r="A50" s="126"/>
      <c r="B50" s="62"/>
      <c r="C50" s="23" t="s">
        <v>1510</v>
      </c>
      <c r="D50" s="40">
        <v>3000</v>
      </c>
      <c r="E50" s="40">
        <v>3000</v>
      </c>
      <c r="F50" s="40"/>
      <c r="G50" s="40"/>
      <c r="H50" s="40">
        <f>D50-F50</f>
        <v>3000</v>
      </c>
      <c r="I50" s="13">
        <f>+I49+G50-H50</f>
        <v>2270.5394999999626</v>
      </c>
      <c r="J50" s="17"/>
      <c r="K50" s="5"/>
      <c r="L50" s="5"/>
    </row>
    <row r="51" spans="1:12" x14ac:dyDescent="0.2">
      <c r="A51" s="126"/>
      <c r="B51" s="62"/>
      <c r="C51" s="126" t="s">
        <v>1513</v>
      </c>
      <c r="D51" s="40">
        <v>1284.73</v>
      </c>
      <c r="E51" s="40">
        <v>1349.39</v>
      </c>
      <c r="F51" s="40"/>
      <c r="G51" s="40"/>
      <c r="H51" s="40">
        <f>D51-F51</f>
        <v>1284.73</v>
      </c>
      <c r="I51" s="13">
        <f>+I50+G51-H51</f>
        <v>985.80949999996255</v>
      </c>
      <c r="J51" s="17"/>
      <c r="K51" s="5"/>
      <c r="L51" s="5"/>
    </row>
    <row r="52" spans="1:12" x14ac:dyDescent="0.2">
      <c r="A52" s="126"/>
      <c r="B52" s="62"/>
      <c r="C52" s="61" t="s">
        <v>1545</v>
      </c>
      <c r="D52" s="40"/>
      <c r="E52" s="40"/>
      <c r="F52" s="40">
        <f>E52*0.05</f>
        <v>0</v>
      </c>
      <c r="G52" s="40"/>
      <c r="H52" s="40">
        <f>D52-F52</f>
        <v>0</v>
      </c>
      <c r="I52" s="19">
        <f>+I51+G52-H52</f>
        <v>985.80949999996255</v>
      </c>
      <c r="J52" s="17"/>
      <c r="K52" s="5"/>
      <c r="L52" s="5"/>
    </row>
    <row r="53" spans="1:12" x14ac:dyDescent="0.2">
      <c r="A53" s="158">
        <v>42551</v>
      </c>
      <c r="B53" s="62"/>
      <c r="C53" s="25" t="s">
        <v>985</v>
      </c>
      <c r="D53" s="40"/>
      <c r="E53" s="40"/>
      <c r="F53" s="40">
        <f>E53*0.05</f>
        <v>0</v>
      </c>
      <c r="G53" s="40">
        <v>913014.19</v>
      </c>
      <c r="H53" s="40">
        <f>D53-F53</f>
        <v>0</v>
      </c>
      <c r="I53" s="13">
        <f>+I52+G53-H53</f>
        <v>913999.99949999992</v>
      </c>
      <c r="J53" s="17"/>
      <c r="K53" s="5"/>
      <c r="L53" s="5"/>
    </row>
    <row r="54" spans="1:12" x14ac:dyDescent="0.2">
      <c r="A54" s="158">
        <v>42556</v>
      </c>
      <c r="B54" s="62">
        <v>1</v>
      </c>
      <c r="C54" s="25" t="s">
        <v>797</v>
      </c>
      <c r="D54" s="40">
        <v>106840.06</v>
      </c>
      <c r="E54" s="40">
        <v>106840.06</v>
      </c>
      <c r="F54" s="40">
        <f>E54*0.05</f>
        <v>5342.0030000000006</v>
      </c>
      <c r="G54" s="40"/>
      <c r="H54" s="40">
        <f>D54-F54</f>
        <v>101498.057</v>
      </c>
      <c r="I54" s="13">
        <f>+I53+G54-H54</f>
        <v>812501.94249999989</v>
      </c>
      <c r="J54" s="25" t="s">
        <v>779</v>
      </c>
      <c r="K54" s="5" t="s">
        <v>996</v>
      </c>
      <c r="L54" s="5"/>
    </row>
    <row r="55" spans="1:12" x14ac:dyDescent="0.2">
      <c r="A55" s="158">
        <v>42556</v>
      </c>
      <c r="B55" s="62">
        <v>2</v>
      </c>
      <c r="C55" s="25" t="s">
        <v>1333</v>
      </c>
      <c r="D55" s="40">
        <v>52626</v>
      </c>
      <c r="E55" s="40">
        <v>52626</v>
      </c>
      <c r="F55" s="40">
        <v>2157.67</v>
      </c>
      <c r="G55" s="40"/>
      <c r="H55" s="40">
        <f>D55-F55</f>
        <v>50468.33</v>
      </c>
      <c r="I55" s="13">
        <f>+I54+G55-H55</f>
        <v>762033.61249999993</v>
      </c>
      <c r="J55" s="25" t="s">
        <v>1544</v>
      </c>
      <c r="K55" s="5" t="s">
        <v>996</v>
      </c>
      <c r="L55" s="5"/>
    </row>
    <row r="56" spans="1:12" x14ac:dyDescent="0.2">
      <c r="A56" s="158">
        <v>42556</v>
      </c>
      <c r="B56" s="62">
        <v>3</v>
      </c>
      <c r="C56" s="25" t="s">
        <v>1487</v>
      </c>
      <c r="D56" s="40">
        <v>105000</v>
      </c>
      <c r="E56" s="40">
        <v>105000</v>
      </c>
      <c r="F56" s="40">
        <v>4672.2</v>
      </c>
      <c r="G56" s="40"/>
      <c r="H56" s="40">
        <f>D56-F56</f>
        <v>100327.8</v>
      </c>
      <c r="I56" s="13">
        <f>+I55+G56-H56</f>
        <v>661705.81249999988</v>
      </c>
      <c r="J56" s="25" t="s">
        <v>18</v>
      </c>
      <c r="K56" s="5" t="s">
        <v>996</v>
      </c>
      <c r="L56" s="5"/>
    </row>
    <row r="57" spans="1:12" x14ac:dyDescent="0.2">
      <c r="A57" s="158">
        <v>42556</v>
      </c>
      <c r="B57" s="62">
        <v>4</v>
      </c>
      <c r="C57" s="25" t="s">
        <v>1529</v>
      </c>
      <c r="D57" s="40">
        <v>115463.02</v>
      </c>
      <c r="E57" s="40">
        <v>115463.02</v>
      </c>
      <c r="F57" s="40">
        <v>5617.78</v>
      </c>
      <c r="G57" s="40"/>
      <c r="H57" s="40">
        <f>D57-F57</f>
        <v>109845.24</v>
      </c>
      <c r="I57" s="13">
        <f>+I56+G57-H57</f>
        <v>551860.57249999989</v>
      </c>
      <c r="J57" s="25" t="s">
        <v>44</v>
      </c>
      <c r="K57" s="5" t="s">
        <v>996</v>
      </c>
      <c r="L57" s="5"/>
    </row>
    <row r="58" spans="1:12" x14ac:dyDescent="0.2">
      <c r="A58" s="158">
        <v>42556</v>
      </c>
      <c r="B58" s="62">
        <v>5</v>
      </c>
      <c r="C58" s="25" t="s">
        <v>328</v>
      </c>
      <c r="D58" s="40"/>
      <c r="E58" s="40"/>
      <c r="F58" s="40">
        <f>E58*0.05</f>
        <v>0</v>
      </c>
      <c r="G58" s="40"/>
      <c r="H58" s="40">
        <f>D58-F58</f>
        <v>0</v>
      </c>
      <c r="I58" s="13">
        <f>+I57+G58-H58</f>
        <v>551860.57249999989</v>
      </c>
      <c r="J58" s="25" t="s">
        <v>328</v>
      </c>
      <c r="K58" s="5"/>
      <c r="L58" s="5"/>
    </row>
    <row r="59" spans="1:12" x14ac:dyDescent="0.2">
      <c r="A59" s="158">
        <v>42556</v>
      </c>
      <c r="B59" s="62">
        <v>6</v>
      </c>
      <c r="C59" s="25" t="s">
        <v>1531</v>
      </c>
      <c r="D59" s="40">
        <v>64715</v>
      </c>
      <c r="E59" s="40">
        <v>64715</v>
      </c>
      <c r="F59" s="40">
        <f>E59*0.05</f>
        <v>3235.75</v>
      </c>
      <c r="G59" s="40"/>
      <c r="H59" s="40">
        <f>D59-F59</f>
        <v>61479.25</v>
      </c>
      <c r="I59" s="13">
        <f>+I58+G59-H59</f>
        <v>490381.32249999989</v>
      </c>
      <c r="J59" s="25" t="s">
        <v>18</v>
      </c>
      <c r="K59" s="5" t="s">
        <v>996</v>
      </c>
      <c r="L59" s="5"/>
    </row>
    <row r="60" spans="1:12" x14ac:dyDescent="0.2">
      <c r="A60" s="158">
        <v>42556</v>
      </c>
      <c r="B60" s="62">
        <v>7</v>
      </c>
      <c r="C60" s="25" t="s">
        <v>1488</v>
      </c>
      <c r="D60" s="40">
        <v>47645</v>
      </c>
      <c r="E60" s="40">
        <v>47645</v>
      </c>
      <c r="F60" s="40">
        <f>E60*0.05</f>
        <v>2382.25</v>
      </c>
      <c r="G60" s="40"/>
      <c r="H60" s="40">
        <f>D60-F60</f>
        <v>45262.75</v>
      </c>
      <c r="I60" s="13">
        <f>+I59+G60-H60</f>
        <v>445118.57249999989</v>
      </c>
      <c r="J60" s="25" t="s">
        <v>18</v>
      </c>
      <c r="K60" s="5" t="s">
        <v>996</v>
      </c>
      <c r="L60" s="5"/>
    </row>
    <row r="61" spans="1:12" x14ac:dyDescent="0.2">
      <c r="A61" s="158">
        <v>42556</v>
      </c>
      <c r="B61" s="62">
        <v>8</v>
      </c>
      <c r="C61" s="25" t="s">
        <v>1539</v>
      </c>
      <c r="D61" s="40">
        <v>65366</v>
      </c>
      <c r="E61" s="40">
        <v>65366</v>
      </c>
      <c r="F61" s="40">
        <v>2983</v>
      </c>
      <c r="G61" s="40"/>
      <c r="H61" s="40">
        <f>D61-F61</f>
        <v>62383</v>
      </c>
      <c r="I61" s="13">
        <f>+I60+G61-H61</f>
        <v>382735.57249999989</v>
      </c>
      <c r="J61" s="25" t="s">
        <v>18</v>
      </c>
      <c r="K61" s="5" t="s">
        <v>996</v>
      </c>
      <c r="L61" s="5"/>
    </row>
    <row r="62" spans="1:12" x14ac:dyDescent="0.2">
      <c r="A62" s="158">
        <v>42556</v>
      </c>
      <c r="B62" s="62">
        <v>9</v>
      </c>
      <c r="C62" s="25" t="s">
        <v>861</v>
      </c>
      <c r="D62" s="40">
        <v>73002.44</v>
      </c>
      <c r="E62" s="40">
        <v>73002.44</v>
      </c>
      <c r="F62" s="40">
        <v>3547.04</v>
      </c>
      <c r="G62" s="40"/>
      <c r="H62" s="40">
        <f>D62-F62</f>
        <v>69455.400000000009</v>
      </c>
      <c r="I62" s="13">
        <f>+I61+G62-H62</f>
        <v>313280.17249999987</v>
      </c>
      <c r="J62" s="25" t="s">
        <v>18</v>
      </c>
      <c r="K62" s="5" t="s">
        <v>996</v>
      </c>
      <c r="L62" s="5"/>
    </row>
    <row r="63" spans="1:12" x14ac:dyDescent="0.2">
      <c r="A63" s="158">
        <v>42556</v>
      </c>
      <c r="B63" s="62">
        <v>10</v>
      </c>
      <c r="C63" s="25" t="s">
        <v>1333</v>
      </c>
      <c r="D63" s="40">
        <v>41523.17</v>
      </c>
      <c r="E63" s="40">
        <v>41523.17</v>
      </c>
      <c r="F63" s="40">
        <v>2028.01</v>
      </c>
      <c r="G63" s="40"/>
      <c r="H63" s="40">
        <f>D63-F63</f>
        <v>39495.159999999996</v>
      </c>
      <c r="I63" s="13">
        <f>+I62+G63-H63</f>
        <v>273785.0124999999</v>
      </c>
      <c r="J63" s="25" t="s">
        <v>44</v>
      </c>
      <c r="K63" s="5" t="s">
        <v>996</v>
      </c>
      <c r="L63" s="5"/>
    </row>
    <row r="64" spans="1:12" x14ac:dyDescent="0.2">
      <c r="A64" s="158">
        <v>42556</v>
      </c>
      <c r="B64" s="62">
        <v>11</v>
      </c>
      <c r="C64" s="25" t="s">
        <v>1396</v>
      </c>
      <c r="D64" s="40">
        <v>29532.47</v>
      </c>
      <c r="E64" s="40">
        <v>29532.47</v>
      </c>
      <c r="F64" s="40">
        <f>E64*0.05</f>
        <v>1476.6235000000001</v>
      </c>
      <c r="G64" s="40"/>
      <c r="H64" s="40">
        <f>D64-F64</f>
        <v>28055.8465</v>
      </c>
      <c r="I64" s="13">
        <f>+I63+G64-H64</f>
        <v>245729.16599999991</v>
      </c>
      <c r="J64" s="25" t="s">
        <v>739</v>
      </c>
      <c r="K64" s="5" t="s">
        <v>996</v>
      </c>
      <c r="L64" s="5"/>
    </row>
    <row r="65" spans="1:12" x14ac:dyDescent="0.2">
      <c r="A65" s="158">
        <v>42556</v>
      </c>
      <c r="B65" s="62">
        <v>12</v>
      </c>
      <c r="C65" s="25" t="s">
        <v>1483</v>
      </c>
      <c r="D65" s="40">
        <v>105000</v>
      </c>
      <c r="E65" s="40">
        <v>105000</v>
      </c>
      <c r="F65" s="40">
        <v>5123.82</v>
      </c>
      <c r="G65" s="40"/>
      <c r="H65" s="40">
        <f>D65-F65</f>
        <v>99876.18</v>
      </c>
      <c r="I65" s="13">
        <f>+I64+G65-H65</f>
        <v>145852.98599999992</v>
      </c>
      <c r="J65" s="25" t="s">
        <v>44</v>
      </c>
      <c r="K65" s="5" t="s">
        <v>996</v>
      </c>
      <c r="L65" s="5"/>
    </row>
    <row r="66" spans="1:12" x14ac:dyDescent="0.2">
      <c r="A66" s="89">
        <v>42556</v>
      </c>
      <c r="B66" s="62">
        <v>13</v>
      </c>
      <c r="C66" s="25" t="s">
        <v>1534</v>
      </c>
      <c r="D66" s="40">
        <v>63624</v>
      </c>
      <c r="E66" s="40">
        <v>63624</v>
      </c>
      <c r="F66" s="40">
        <f>E66*0.05</f>
        <v>3181.2000000000003</v>
      </c>
      <c r="G66" s="40"/>
      <c r="H66" s="40">
        <f>D66-F66</f>
        <v>60442.8</v>
      </c>
      <c r="I66" s="13">
        <f>+I65+G66-H66</f>
        <v>85410.185999999914</v>
      </c>
      <c r="J66" s="25" t="s">
        <v>1485</v>
      </c>
      <c r="K66" s="5" t="s">
        <v>996</v>
      </c>
      <c r="L66" s="5"/>
    </row>
    <row r="67" spans="1:12" x14ac:dyDescent="0.2">
      <c r="A67" s="158">
        <v>42556</v>
      </c>
      <c r="B67" s="62">
        <v>14</v>
      </c>
      <c r="C67" s="25" t="s">
        <v>1519</v>
      </c>
      <c r="D67" s="40">
        <v>36416.9</v>
      </c>
      <c r="E67" s="40">
        <v>36416.9</v>
      </c>
      <c r="F67" s="40">
        <v>1796.01</v>
      </c>
      <c r="G67" s="40"/>
      <c r="H67" s="40">
        <f>D67-F67</f>
        <v>34620.89</v>
      </c>
      <c r="I67" s="13">
        <f>+I66+G67-H67</f>
        <v>50789.295999999915</v>
      </c>
      <c r="J67" s="25" t="s">
        <v>44</v>
      </c>
      <c r="K67" s="5" t="s">
        <v>996</v>
      </c>
      <c r="L67" s="5"/>
    </row>
    <row r="68" spans="1:12" x14ac:dyDescent="0.2">
      <c r="A68" s="158">
        <v>42556</v>
      </c>
      <c r="B68" s="62">
        <v>15</v>
      </c>
      <c r="C68" s="25" t="s">
        <v>328</v>
      </c>
      <c r="D68" s="40"/>
      <c r="E68" s="40"/>
      <c r="F68" s="40">
        <f>E68*0.05</f>
        <v>0</v>
      </c>
      <c r="G68" s="40"/>
      <c r="H68" s="40">
        <f>D68-F68</f>
        <v>0</v>
      </c>
      <c r="I68" s="13">
        <f>+I67+G68-H68</f>
        <v>50789.295999999915</v>
      </c>
      <c r="J68" s="25" t="s">
        <v>328</v>
      </c>
      <c r="K68" s="5"/>
      <c r="L68" s="5"/>
    </row>
    <row r="69" spans="1:12" x14ac:dyDescent="0.2">
      <c r="A69" s="158">
        <v>42556</v>
      </c>
      <c r="B69" s="62">
        <v>16</v>
      </c>
      <c r="C69" s="25" t="s">
        <v>277</v>
      </c>
      <c r="D69" s="40">
        <v>43543.35</v>
      </c>
      <c r="E69" s="40">
        <v>43543.35</v>
      </c>
      <c r="F69" s="40"/>
      <c r="G69" s="40"/>
      <c r="H69" s="40">
        <f>D69-F69</f>
        <v>43543.35</v>
      </c>
      <c r="I69" s="13">
        <f>+I68+G69-H69</f>
        <v>7245.9459999999162</v>
      </c>
      <c r="J69" s="25" t="s">
        <v>1464</v>
      </c>
      <c r="K69" s="5" t="s">
        <v>996</v>
      </c>
      <c r="L69" s="5"/>
    </row>
    <row r="70" spans="1:12" x14ac:dyDescent="0.2">
      <c r="A70" s="126"/>
      <c r="B70" s="62"/>
      <c r="C70" s="23" t="s">
        <v>1510</v>
      </c>
      <c r="D70" s="40">
        <v>4900</v>
      </c>
      <c r="E70" s="40">
        <v>4900</v>
      </c>
      <c r="F70" s="40"/>
      <c r="G70" s="40"/>
      <c r="H70" s="40">
        <f>D70-F70</f>
        <v>4900</v>
      </c>
      <c r="I70" s="13">
        <f>+I69+G70-H70</f>
        <v>2345.9459999999162</v>
      </c>
      <c r="J70" s="17"/>
      <c r="K70" s="5"/>
      <c r="L70" s="5"/>
    </row>
    <row r="71" spans="1:12" x14ac:dyDescent="0.2">
      <c r="A71" s="126"/>
      <c r="B71" s="62"/>
      <c r="C71" s="126" t="s">
        <v>1513</v>
      </c>
      <c r="D71" s="40">
        <v>1294.8</v>
      </c>
      <c r="E71" s="40">
        <v>1294.8</v>
      </c>
      <c r="F71" s="40"/>
      <c r="G71" s="40"/>
      <c r="H71" s="40">
        <f>D71-F71</f>
        <v>1294.8</v>
      </c>
      <c r="I71" s="13">
        <f>+I70+G71-H71</f>
        <v>1051.1459999999163</v>
      </c>
      <c r="J71" s="17"/>
      <c r="K71" s="5"/>
      <c r="L71" s="5"/>
    </row>
    <row r="72" spans="1:12" x14ac:dyDescent="0.2">
      <c r="A72" s="126"/>
      <c r="B72" s="62"/>
      <c r="C72" s="61" t="s">
        <v>1543</v>
      </c>
      <c r="D72" s="40"/>
      <c r="E72" s="40"/>
      <c r="F72" s="40">
        <f>E72*0.05</f>
        <v>0</v>
      </c>
      <c r="G72" s="40"/>
      <c r="H72" s="40">
        <f>D72-F72</f>
        <v>0</v>
      </c>
      <c r="I72" s="19">
        <f>+I71+G72-H72</f>
        <v>1051.1459999999163</v>
      </c>
      <c r="J72" s="17"/>
      <c r="K72" s="5"/>
      <c r="L72" s="5"/>
    </row>
    <row r="73" spans="1:12" x14ac:dyDescent="0.2">
      <c r="A73" s="158">
        <v>42586</v>
      </c>
      <c r="B73" s="62"/>
      <c r="C73" s="25" t="s">
        <v>985</v>
      </c>
      <c r="D73" s="40"/>
      <c r="E73" s="40"/>
      <c r="F73" s="40">
        <f>E73*0.05</f>
        <v>0</v>
      </c>
      <c r="G73" s="40">
        <v>912948.85</v>
      </c>
      <c r="H73" s="40">
        <f>D73-F73</f>
        <v>0</v>
      </c>
      <c r="I73" s="13">
        <f>+I72+G73-H73</f>
        <v>913999.99599999993</v>
      </c>
      <c r="J73" s="17"/>
      <c r="K73" s="5"/>
      <c r="L73" s="5"/>
    </row>
    <row r="74" spans="1:12" x14ac:dyDescent="0.2">
      <c r="A74" s="158">
        <v>42590</v>
      </c>
      <c r="B74" s="62">
        <v>17</v>
      </c>
      <c r="C74" s="25" t="s">
        <v>797</v>
      </c>
      <c r="D74" s="40">
        <v>114829.66</v>
      </c>
      <c r="E74" s="40">
        <v>114828.66</v>
      </c>
      <c r="F74" s="40">
        <v>5742.43</v>
      </c>
      <c r="G74" s="40"/>
      <c r="H74" s="40">
        <f>D74-F74</f>
        <v>109087.23000000001</v>
      </c>
      <c r="I74" s="13">
        <f>+I73+G74-H74</f>
        <v>804912.76599999995</v>
      </c>
      <c r="J74" s="25" t="s">
        <v>779</v>
      </c>
      <c r="K74" s="5" t="s">
        <v>996</v>
      </c>
      <c r="L74" s="5"/>
    </row>
    <row r="75" spans="1:12" x14ac:dyDescent="0.2">
      <c r="A75" s="158">
        <v>42590</v>
      </c>
      <c r="B75" s="62">
        <v>18</v>
      </c>
      <c r="C75" s="25" t="s">
        <v>1487</v>
      </c>
      <c r="D75" s="40">
        <v>95000</v>
      </c>
      <c r="E75" s="40">
        <v>95000</v>
      </c>
      <c r="F75" s="40">
        <v>4420.6000000000004</v>
      </c>
      <c r="G75" s="40"/>
      <c r="H75" s="40">
        <f>D75-F75</f>
        <v>90579.4</v>
      </c>
      <c r="I75" s="13">
        <f>+I74+G75-H75</f>
        <v>714333.36599999992</v>
      </c>
      <c r="J75" s="25" t="s">
        <v>18</v>
      </c>
      <c r="K75" s="5" t="s">
        <v>996</v>
      </c>
      <c r="L75" s="5"/>
    </row>
    <row r="76" spans="1:12" x14ac:dyDescent="0.2">
      <c r="A76" s="158">
        <v>42590</v>
      </c>
      <c r="B76" s="62">
        <v>19</v>
      </c>
      <c r="C76" s="25" t="s">
        <v>1529</v>
      </c>
      <c r="D76" s="40">
        <v>107513.97</v>
      </c>
      <c r="E76" s="40">
        <v>107513.97</v>
      </c>
      <c r="F76" s="40">
        <v>5303.79</v>
      </c>
      <c r="G76" s="40"/>
      <c r="H76" s="40">
        <f>D76-F76</f>
        <v>102210.18000000001</v>
      </c>
      <c r="I76" s="13">
        <f>+I75+G76-H76</f>
        <v>612123.18599999987</v>
      </c>
      <c r="J76" s="25" t="s">
        <v>44</v>
      </c>
      <c r="K76" s="5" t="s">
        <v>996</v>
      </c>
      <c r="L76" s="5"/>
    </row>
    <row r="77" spans="1:12" x14ac:dyDescent="0.2">
      <c r="A77" s="158">
        <v>42590</v>
      </c>
      <c r="B77" s="62">
        <v>20</v>
      </c>
      <c r="C77" s="25" t="s">
        <v>1539</v>
      </c>
      <c r="D77" s="40">
        <v>71280</v>
      </c>
      <c r="E77" s="40">
        <v>71280</v>
      </c>
      <c r="F77" s="40">
        <f>E77*0.05</f>
        <v>3564</v>
      </c>
      <c r="G77" s="40"/>
      <c r="H77" s="40">
        <f>D77-F77</f>
        <v>67716</v>
      </c>
      <c r="I77" s="13">
        <f>+I76+G77-H77</f>
        <v>544407.18599999987</v>
      </c>
      <c r="J77" s="25" t="s">
        <v>18</v>
      </c>
      <c r="K77" s="5" t="s">
        <v>996</v>
      </c>
      <c r="L77" s="5"/>
    </row>
    <row r="78" spans="1:12" x14ac:dyDescent="0.2">
      <c r="A78" s="158">
        <v>42590</v>
      </c>
      <c r="B78" s="62">
        <v>21</v>
      </c>
      <c r="C78" s="17" t="s">
        <v>1483</v>
      </c>
      <c r="D78" s="40">
        <v>110000</v>
      </c>
      <c r="E78" s="40">
        <v>110000</v>
      </c>
      <c r="F78" s="40">
        <v>5462.5</v>
      </c>
      <c r="G78" s="40"/>
      <c r="H78" s="40">
        <f>D78-F78</f>
        <v>104537.5</v>
      </c>
      <c r="I78" s="13">
        <f>+I77+G78-H78</f>
        <v>439869.68599999987</v>
      </c>
      <c r="J78" s="25" t="s">
        <v>44</v>
      </c>
      <c r="K78" s="5" t="s">
        <v>996</v>
      </c>
      <c r="L78" s="5"/>
    </row>
    <row r="79" spans="1:12" x14ac:dyDescent="0.2">
      <c r="A79" s="158">
        <v>42590</v>
      </c>
      <c r="B79" s="62">
        <v>22</v>
      </c>
      <c r="C79" s="17" t="s">
        <v>861</v>
      </c>
      <c r="D79" s="40">
        <v>63072.98</v>
      </c>
      <c r="E79" s="40">
        <v>63072.98</v>
      </c>
      <c r="F79" s="40">
        <v>2973.65</v>
      </c>
      <c r="G79" s="40"/>
      <c r="H79" s="40">
        <f>D79-F79</f>
        <v>60099.33</v>
      </c>
      <c r="I79" s="13">
        <f>+I78+G79-H79</f>
        <v>379770.35599999985</v>
      </c>
      <c r="J79" s="25" t="s">
        <v>18</v>
      </c>
      <c r="K79" s="5" t="s">
        <v>996</v>
      </c>
      <c r="L79" s="5"/>
    </row>
    <row r="80" spans="1:12" x14ac:dyDescent="0.2">
      <c r="A80" s="158">
        <v>42590</v>
      </c>
      <c r="B80" s="62">
        <v>23</v>
      </c>
      <c r="C80" s="17" t="s">
        <v>1333</v>
      </c>
      <c r="D80" s="40">
        <v>43705.279999999999</v>
      </c>
      <c r="E80" s="40">
        <v>43705.279999999999</v>
      </c>
      <c r="F80" s="40">
        <v>2170.3200000000002</v>
      </c>
      <c r="G80" s="40"/>
      <c r="H80" s="40">
        <f>D80-F80</f>
        <v>41534.959999999999</v>
      </c>
      <c r="I80" s="13">
        <f>+I79+G80-H80</f>
        <v>338235.39599999983</v>
      </c>
      <c r="J80" s="25" t="s">
        <v>44</v>
      </c>
      <c r="K80" s="5" t="s">
        <v>996</v>
      </c>
      <c r="L80" s="5"/>
    </row>
    <row r="81" spans="1:12" x14ac:dyDescent="0.2">
      <c r="A81" s="158">
        <v>42590</v>
      </c>
      <c r="B81" s="62">
        <v>24</v>
      </c>
      <c r="C81" s="17" t="s">
        <v>934</v>
      </c>
      <c r="D81" s="40">
        <v>26416</v>
      </c>
      <c r="E81" s="40">
        <v>26416</v>
      </c>
      <c r="F81" s="40">
        <v>1182.6400000000001</v>
      </c>
      <c r="G81" s="40"/>
      <c r="H81" s="40">
        <f>D81-F81</f>
        <v>25233.360000000001</v>
      </c>
      <c r="I81" s="13">
        <f>+I80+G81-H81</f>
        <v>313002.03599999985</v>
      </c>
      <c r="J81" s="17" t="s">
        <v>1481</v>
      </c>
      <c r="K81" s="5" t="s">
        <v>996</v>
      </c>
      <c r="L81" s="5"/>
    </row>
    <row r="82" spans="1:12" x14ac:dyDescent="0.2">
      <c r="A82" s="158">
        <v>42590</v>
      </c>
      <c r="B82" s="62">
        <v>25</v>
      </c>
      <c r="C82" s="17" t="s">
        <v>1396</v>
      </c>
      <c r="D82" s="40">
        <v>35000</v>
      </c>
      <c r="E82" s="40">
        <v>35000</v>
      </c>
      <c r="F82" s="40">
        <f>E82*0.05</f>
        <v>1750</v>
      </c>
      <c r="G82" s="40"/>
      <c r="H82" s="40">
        <f>D82-F82</f>
        <v>33250</v>
      </c>
      <c r="I82" s="13">
        <f>+I81+G82-H82</f>
        <v>279752.03599999985</v>
      </c>
      <c r="J82" s="17" t="s">
        <v>739</v>
      </c>
      <c r="K82" s="5" t="s">
        <v>996</v>
      </c>
      <c r="L82" s="5"/>
    </row>
    <row r="83" spans="1:12" x14ac:dyDescent="0.2">
      <c r="A83" s="158">
        <v>42590</v>
      </c>
      <c r="B83" s="62">
        <v>26</v>
      </c>
      <c r="C83" s="17" t="s">
        <v>328</v>
      </c>
      <c r="D83" s="40"/>
      <c r="E83" s="40"/>
      <c r="F83" s="40">
        <f>E83*0.05</f>
        <v>0</v>
      </c>
      <c r="G83" s="40"/>
      <c r="H83" s="40">
        <f>D83-F83</f>
        <v>0</v>
      </c>
      <c r="I83" s="13">
        <f>+I82+G83-H83</f>
        <v>279752.03599999985</v>
      </c>
      <c r="J83" s="17" t="s">
        <v>328</v>
      </c>
      <c r="K83" s="5"/>
      <c r="L83" s="5"/>
    </row>
    <row r="84" spans="1:12" x14ac:dyDescent="0.2">
      <c r="A84" s="158">
        <v>42590</v>
      </c>
      <c r="B84" s="62">
        <v>27</v>
      </c>
      <c r="C84" s="36" t="s">
        <v>1448</v>
      </c>
      <c r="D84" s="40">
        <v>36254.46</v>
      </c>
      <c r="E84" s="40">
        <v>36254.46</v>
      </c>
      <c r="F84" s="40">
        <f>E84*0.05</f>
        <v>1812.723</v>
      </c>
      <c r="G84" s="40"/>
      <c r="H84" s="40">
        <f>D84-F84</f>
        <v>34441.737000000001</v>
      </c>
      <c r="I84" s="13">
        <f>+I83+G84-H84</f>
        <v>245310.29899999985</v>
      </c>
      <c r="J84" s="25" t="s">
        <v>18</v>
      </c>
      <c r="K84" s="5" t="s">
        <v>996</v>
      </c>
      <c r="L84" s="5"/>
    </row>
    <row r="85" spans="1:12" x14ac:dyDescent="0.2">
      <c r="A85" s="158">
        <v>42590</v>
      </c>
      <c r="B85" s="62">
        <v>28</v>
      </c>
      <c r="C85" s="17" t="s">
        <v>328</v>
      </c>
      <c r="D85" s="40"/>
      <c r="E85" s="40"/>
      <c r="F85" s="40">
        <f>E85*0.05</f>
        <v>0</v>
      </c>
      <c r="G85" s="40"/>
      <c r="H85" s="40">
        <f>D85-F85</f>
        <v>0</v>
      </c>
      <c r="I85" s="13">
        <f>+I84+G85-H85</f>
        <v>245310.29899999985</v>
      </c>
      <c r="J85" s="17" t="s">
        <v>328</v>
      </c>
      <c r="K85" s="5"/>
      <c r="L85" s="5"/>
    </row>
    <row r="86" spans="1:12" x14ac:dyDescent="0.2">
      <c r="A86" s="158">
        <v>42590</v>
      </c>
      <c r="B86" s="62">
        <v>29</v>
      </c>
      <c r="C86" s="17" t="s">
        <v>1043</v>
      </c>
      <c r="D86" s="40">
        <v>16272.26</v>
      </c>
      <c r="E86" s="40">
        <v>16272.26</v>
      </c>
      <c r="F86" s="40"/>
      <c r="G86" s="40"/>
      <c r="H86" s="40">
        <f>D86-F86</f>
        <v>16272.26</v>
      </c>
      <c r="I86" s="13">
        <f>+I85+G86-H86</f>
        <v>229038.03899999984</v>
      </c>
      <c r="J86" s="17" t="s">
        <v>1478</v>
      </c>
      <c r="K86" s="5" t="s">
        <v>996</v>
      </c>
      <c r="L86" s="5"/>
    </row>
    <row r="87" spans="1:12" x14ac:dyDescent="0.2">
      <c r="A87" s="158">
        <v>42590</v>
      </c>
      <c r="B87" s="62">
        <v>30</v>
      </c>
      <c r="C87" s="17" t="s">
        <v>1542</v>
      </c>
      <c r="D87" s="40">
        <v>14250</v>
      </c>
      <c r="E87" s="40">
        <v>14250</v>
      </c>
      <c r="F87" s="40">
        <f>E87*0.05</f>
        <v>712.5</v>
      </c>
      <c r="G87" s="40"/>
      <c r="H87" s="40">
        <f>D87-F87</f>
        <v>13537.5</v>
      </c>
      <c r="I87" s="13">
        <f>+I86+G87-H87</f>
        <v>215500.53899999984</v>
      </c>
      <c r="J87" s="17" t="s">
        <v>1541</v>
      </c>
      <c r="K87" s="5" t="s">
        <v>996</v>
      </c>
      <c r="L87" s="5"/>
    </row>
    <row r="88" spans="1:12" x14ac:dyDescent="0.2">
      <c r="A88" s="158">
        <v>42590</v>
      </c>
      <c r="B88" s="62">
        <v>31</v>
      </c>
      <c r="C88" s="17" t="s">
        <v>1120</v>
      </c>
      <c r="D88" s="40">
        <v>173745.31</v>
      </c>
      <c r="E88" s="40">
        <v>173745.31</v>
      </c>
      <c r="F88" s="40">
        <v>7913.16</v>
      </c>
      <c r="G88" s="40"/>
      <c r="H88" s="40">
        <f>D88-F88</f>
        <v>165832.15</v>
      </c>
      <c r="I88" s="13">
        <f>+I87+G88-H88</f>
        <v>49668.38899999985</v>
      </c>
      <c r="J88" s="17" t="s">
        <v>1482</v>
      </c>
      <c r="K88" s="5" t="s">
        <v>996</v>
      </c>
      <c r="L88" s="5"/>
    </row>
    <row r="89" spans="1:12" x14ac:dyDescent="0.2">
      <c r="A89" s="158">
        <v>42590</v>
      </c>
      <c r="B89" s="62">
        <v>32</v>
      </c>
      <c r="C89" s="17" t="s">
        <v>277</v>
      </c>
      <c r="D89" s="40">
        <v>43007.31</v>
      </c>
      <c r="E89" s="40">
        <v>43007.31</v>
      </c>
      <c r="F89" s="40"/>
      <c r="G89" s="40"/>
      <c r="H89" s="40">
        <f>D89-F89</f>
        <v>43007.31</v>
      </c>
      <c r="I89" s="13">
        <f>+I88+G89-H89</f>
        <v>6661.0789999998524</v>
      </c>
      <c r="J89" s="17" t="s">
        <v>1464</v>
      </c>
      <c r="K89" s="5" t="s">
        <v>996</v>
      </c>
      <c r="L89" s="5"/>
    </row>
    <row r="90" spans="1:12" x14ac:dyDescent="0.2">
      <c r="A90" s="126"/>
      <c r="B90" s="62"/>
      <c r="C90" s="23" t="s">
        <v>1510</v>
      </c>
      <c r="D90" s="40">
        <v>4900</v>
      </c>
      <c r="E90" s="40">
        <v>4900</v>
      </c>
      <c r="F90" s="40"/>
      <c r="G90" s="40"/>
      <c r="H90" s="40">
        <f>D90-F90</f>
        <v>4900</v>
      </c>
      <c r="I90" s="13">
        <f>+I89+G90-H90</f>
        <v>1761.0789999998524</v>
      </c>
      <c r="J90" s="17"/>
      <c r="K90" s="5"/>
      <c r="L90" s="5"/>
    </row>
    <row r="91" spans="1:12" x14ac:dyDescent="0.2">
      <c r="A91" s="126"/>
      <c r="B91" s="62"/>
      <c r="C91" s="126" t="s">
        <v>1513</v>
      </c>
      <c r="D91" s="40">
        <v>1296.51</v>
      </c>
      <c r="E91" s="40">
        <v>1296.51</v>
      </c>
      <c r="F91" s="40"/>
      <c r="G91" s="40"/>
      <c r="H91" s="40">
        <f>D91-F91</f>
        <v>1296.51</v>
      </c>
      <c r="I91" s="13">
        <f>+I90+G91-H91</f>
        <v>464.56899999985239</v>
      </c>
      <c r="J91" s="17"/>
      <c r="K91" s="5"/>
      <c r="L91" s="5"/>
    </row>
    <row r="92" spans="1:12" ht="15.75" x14ac:dyDescent="0.25">
      <c r="A92" s="126"/>
      <c r="B92" s="62"/>
      <c r="C92" s="150" t="s">
        <v>1540</v>
      </c>
      <c r="D92" s="40"/>
      <c r="E92" s="40"/>
      <c r="F92" s="40">
        <f>E92*0.05</f>
        <v>0</v>
      </c>
      <c r="G92" s="40"/>
      <c r="H92" s="40">
        <f>D92-F92</f>
        <v>0</v>
      </c>
      <c r="I92" s="19">
        <f>+I91+G92-H92</f>
        <v>464.56899999985239</v>
      </c>
      <c r="J92" s="17"/>
      <c r="K92" s="5"/>
      <c r="L92" s="5"/>
    </row>
    <row r="93" spans="1:12" x14ac:dyDescent="0.2">
      <c r="A93" s="158">
        <v>42620</v>
      </c>
      <c r="B93" s="62"/>
      <c r="C93" s="25" t="s">
        <v>985</v>
      </c>
      <c r="D93" s="40"/>
      <c r="E93" s="40"/>
      <c r="F93" s="40">
        <f>E93*0.05</f>
        <v>0</v>
      </c>
      <c r="G93" s="40">
        <v>913535.43</v>
      </c>
      <c r="H93" s="40">
        <f>D93-F93</f>
        <v>0</v>
      </c>
      <c r="I93" s="13">
        <f>+I92+G93-H93</f>
        <v>913999.99899999995</v>
      </c>
      <c r="J93" s="17"/>
      <c r="K93" s="5"/>
      <c r="L93" s="5"/>
    </row>
    <row r="94" spans="1:12" x14ac:dyDescent="0.2">
      <c r="A94" s="89">
        <v>42625</v>
      </c>
      <c r="B94" s="62">
        <v>33</v>
      </c>
      <c r="C94" s="25" t="s">
        <v>328</v>
      </c>
      <c r="D94" s="40"/>
      <c r="E94" s="40"/>
      <c r="F94" s="40">
        <f>E94*0.05</f>
        <v>0</v>
      </c>
      <c r="G94" s="40"/>
      <c r="H94" s="40">
        <f>D94-F94</f>
        <v>0</v>
      </c>
      <c r="I94" s="13">
        <f>+I93+G94-H94</f>
        <v>913999.99899999995</v>
      </c>
      <c r="J94" s="25" t="s">
        <v>328</v>
      </c>
      <c r="K94" s="5"/>
      <c r="L94" s="5"/>
    </row>
    <row r="95" spans="1:12" x14ac:dyDescent="0.2">
      <c r="A95" s="158">
        <v>42625</v>
      </c>
      <c r="B95" s="62">
        <v>34</v>
      </c>
      <c r="C95" s="25" t="s">
        <v>797</v>
      </c>
      <c r="D95" s="40">
        <v>120000</v>
      </c>
      <c r="E95" s="40">
        <v>120000</v>
      </c>
      <c r="F95" s="40">
        <f>E95*0.05</f>
        <v>6000</v>
      </c>
      <c r="G95" s="40"/>
      <c r="H95" s="40">
        <f>D95-F95</f>
        <v>114000</v>
      </c>
      <c r="I95" s="13">
        <f>+I94+G95-H95</f>
        <v>799999.99899999995</v>
      </c>
      <c r="J95" s="25" t="s">
        <v>779</v>
      </c>
      <c r="K95" s="5" t="s">
        <v>996</v>
      </c>
      <c r="L95" s="5"/>
    </row>
    <row r="96" spans="1:12" x14ac:dyDescent="0.2">
      <c r="A96" s="158">
        <v>42625</v>
      </c>
      <c r="B96" s="62">
        <v>35</v>
      </c>
      <c r="C96" s="25" t="s">
        <v>1487</v>
      </c>
      <c r="D96" s="40">
        <v>100000</v>
      </c>
      <c r="E96" s="40">
        <v>100000</v>
      </c>
      <c r="F96" s="40">
        <v>4298</v>
      </c>
      <c r="G96" s="40"/>
      <c r="H96" s="40">
        <f>D96-F96</f>
        <v>95702</v>
      </c>
      <c r="I96" s="13">
        <f>+I95+G96-H96</f>
        <v>704297.99899999995</v>
      </c>
      <c r="J96" s="25" t="s">
        <v>18</v>
      </c>
      <c r="K96" s="5" t="s">
        <v>996</v>
      </c>
      <c r="L96" s="5"/>
    </row>
    <row r="97" spans="1:13" x14ac:dyDescent="0.2">
      <c r="A97" s="158">
        <v>42625</v>
      </c>
      <c r="B97" s="62">
        <v>36</v>
      </c>
      <c r="C97" s="25" t="s">
        <v>1529</v>
      </c>
      <c r="D97" s="40">
        <v>108905.8</v>
      </c>
      <c r="E97" s="40">
        <v>108905.8</v>
      </c>
      <c r="F97" s="40">
        <v>5348.69</v>
      </c>
      <c r="G97" s="40"/>
      <c r="H97" s="40">
        <f>D97-F97</f>
        <v>103557.11</v>
      </c>
      <c r="I97" s="13">
        <f>+I96+G97-H97</f>
        <v>600740.88899999997</v>
      </c>
      <c r="J97" s="25" t="s">
        <v>44</v>
      </c>
      <c r="K97" s="5" t="s">
        <v>996</v>
      </c>
      <c r="L97" s="5"/>
      <c r="M97" s="66"/>
    </row>
    <row r="98" spans="1:13" x14ac:dyDescent="0.2">
      <c r="A98" s="158">
        <v>42625</v>
      </c>
      <c r="B98" s="62">
        <v>37</v>
      </c>
      <c r="C98" s="25" t="s">
        <v>1539</v>
      </c>
      <c r="D98" s="40">
        <v>55962.6</v>
      </c>
      <c r="E98" s="40">
        <v>55962.6</v>
      </c>
      <c r="F98" s="40">
        <v>2759.25</v>
      </c>
      <c r="G98" s="40"/>
      <c r="H98" s="40">
        <f>D98-F98</f>
        <v>53203.35</v>
      </c>
      <c r="I98" s="13">
        <f>+I97+G98-H98</f>
        <v>547537.53899999999</v>
      </c>
      <c r="J98" s="25" t="s">
        <v>18</v>
      </c>
      <c r="K98" s="5" t="s">
        <v>996</v>
      </c>
      <c r="L98" s="5"/>
    </row>
    <row r="99" spans="1:13" x14ac:dyDescent="0.2">
      <c r="A99" s="158">
        <v>42625</v>
      </c>
      <c r="B99" s="62">
        <v>38</v>
      </c>
      <c r="C99" s="25" t="s">
        <v>1483</v>
      </c>
      <c r="D99" s="40">
        <v>100000</v>
      </c>
      <c r="E99" s="40">
        <v>100000</v>
      </c>
      <c r="F99" s="40">
        <v>4887.5</v>
      </c>
      <c r="G99" s="40"/>
      <c r="H99" s="40">
        <f>D99-F99</f>
        <v>95112.5</v>
      </c>
      <c r="I99" s="13">
        <f>+I98+G99-H99</f>
        <v>452425.03899999999</v>
      </c>
      <c r="J99" s="25" t="s">
        <v>44</v>
      </c>
      <c r="K99" s="5" t="s">
        <v>996</v>
      </c>
      <c r="L99" s="5"/>
      <c r="M99" s="66"/>
    </row>
    <row r="100" spans="1:13" x14ac:dyDescent="0.2">
      <c r="A100" s="158">
        <v>42625</v>
      </c>
      <c r="B100" s="62">
        <v>39</v>
      </c>
      <c r="C100" s="25" t="s">
        <v>861</v>
      </c>
      <c r="D100" s="40">
        <v>52568.25</v>
      </c>
      <c r="E100" s="40">
        <v>52568.25</v>
      </c>
      <c r="F100" s="40">
        <v>2395.88</v>
      </c>
      <c r="G100" s="40"/>
      <c r="H100" s="40">
        <f>D100-F100</f>
        <v>50172.37</v>
      </c>
      <c r="I100" s="13">
        <f>+I99+G100-H100</f>
        <v>402252.66899999999</v>
      </c>
      <c r="J100" s="25" t="s">
        <v>18</v>
      </c>
      <c r="K100" s="5" t="s">
        <v>996</v>
      </c>
      <c r="L100" s="5"/>
      <c r="M100" s="68"/>
    </row>
    <row r="101" spans="1:13" x14ac:dyDescent="0.2">
      <c r="A101" s="158">
        <v>42625</v>
      </c>
      <c r="B101" s="62">
        <v>40</v>
      </c>
      <c r="C101" s="25" t="s">
        <v>1333</v>
      </c>
      <c r="D101" s="40">
        <v>53046.3</v>
      </c>
      <c r="E101" s="40">
        <v>53046.3</v>
      </c>
      <c r="F101" s="40">
        <v>2550.2199999999998</v>
      </c>
      <c r="G101" s="40"/>
      <c r="H101" s="40">
        <f>D101-F101</f>
        <v>50496.08</v>
      </c>
      <c r="I101" s="13">
        <f>+I100+G101-H101</f>
        <v>351756.58899999998</v>
      </c>
      <c r="J101" s="25" t="s">
        <v>44</v>
      </c>
      <c r="K101" s="5" t="s">
        <v>996</v>
      </c>
      <c r="L101" s="5"/>
      <c r="M101" s="66"/>
    </row>
    <row r="102" spans="1:13" x14ac:dyDescent="0.2">
      <c r="A102" s="158">
        <v>42625</v>
      </c>
      <c r="B102" s="62">
        <v>41</v>
      </c>
      <c r="C102" s="25" t="s">
        <v>1396</v>
      </c>
      <c r="D102" s="40">
        <v>21619</v>
      </c>
      <c r="E102" s="40">
        <v>21619</v>
      </c>
      <c r="F102" s="40">
        <f>E102*0.05</f>
        <v>1080.95</v>
      </c>
      <c r="G102" s="40"/>
      <c r="H102" s="40">
        <f>D102-F102</f>
        <v>20538.05</v>
      </c>
      <c r="I102" s="13">
        <f>+I101+G102-H102</f>
        <v>331218.53899999999</v>
      </c>
      <c r="J102" s="25" t="s">
        <v>739</v>
      </c>
      <c r="K102" s="5" t="s">
        <v>996</v>
      </c>
      <c r="L102" s="5"/>
      <c r="M102" s="66"/>
    </row>
    <row r="103" spans="1:13" x14ac:dyDescent="0.2">
      <c r="A103" s="158">
        <v>42625</v>
      </c>
      <c r="B103" s="62">
        <v>42</v>
      </c>
      <c r="C103" s="25" t="s">
        <v>1531</v>
      </c>
      <c r="D103" s="40">
        <v>53380</v>
      </c>
      <c r="E103" s="40">
        <v>53380</v>
      </c>
      <c r="F103" s="40">
        <f>E103*0.05</f>
        <v>2669</v>
      </c>
      <c r="G103" s="40"/>
      <c r="H103" s="40">
        <f>D103-F103</f>
        <v>50711</v>
      </c>
      <c r="I103" s="13">
        <f>+I102+G103-H103</f>
        <v>280507.53899999999</v>
      </c>
      <c r="J103" s="25" t="s">
        <v>18</v>
      </c>
      <c r="K103" s="5" t="s">
        <v>996</v>
      </c>
      <c r="L103" s="5"/>
    </row>
    <row r="104" spans="1:13" x14ac:dyDescent="0.2">
      <c r="A104" s="158">
        <v>42625</v>
      </c>
      <c r="B104" s="62">
        <v>43</v>
      </c>
      <c r="C104" s="25" t="s">
        <v>1488</v>
      </c>
      <c r="D104" s="40">
        <v>49550</v>
      </c>
      <c r="E104" s="40">
        <v>49550</v>
      </c>
      <c r="F104" s="40">
        <f>E104*0.05</f>
        <v>2477.5</v>
      </c>
      <c r="G104" s="40"/>
      <c r="H104" s="40">
        <f>D104-F104</f>
        <v>47072.5</v>
      </c>
      <c r="I104" s="13">
        <f>+I103+G104-H104</f>
        <v>233435.03899999999</v>
      </c>
      <c r="J104" s="25" t="s">
        <v>18</v>
      </c>
      <c r="K104" s="5" t="s">
        <v>996</v>
      </c>
      <c r="L104" s="5"/>
    </row>
    <row r="105" spans="1:13" x14ac:dyDescent="0.2">
      <c r="A105" s="158">
        <v>42625</v>
      </c>
      <c r="B105" s="62">
        <v>44</v>
      </c>
      <c r="C105" s="25" t="s">
        <v>1448</v>
      </c>
      <c r="D105" s="40">
        <v>30500</v>
      </c>
      <c r="E105" s="40">
        <v>30500</v>
      </c>
      <c r="F105" s="40">
        <f>E105*0.05</f>
        <v>1525</v>
      </c>
      <c r="G105" s="40"/>
      <c r="H105" s="40">
        <f>D105-F105</f>
        <v>28975</v>
      </c>
      <c r="I105" s="13">
        <f>+I104+G105-H105</f>
        <v>204460.03899999999</v>
      </c>
      <c r="J105" s="25" t="s">
        <v>18</v>
      </c>
      <c r="K105" s="5" t="s">
        <v>996</v>
      </c>
      <c r="L105" s="5"/>
    </row>
    <row r="106" spans="1:13" x14ac:dyDescent="0.2">
      <c r="A106" s="158">
        <v>42625</v>
      </c>
      <c r="B106" s="62">
        <v>45</v>
      </c>
      <c r="C106" s="25" t="s">
        <v>1534</v>
      </c>
      <c r="D106" s="40">
        <v>43416</v>
      </c>
      <c r="E106" s="40">
        <v>43416</v>
      </c>
      <c r="F106" s="40">
        <v>1828.8</v>
      </c>
      <c r="G106" s="40"/>
      <c r="H106" s="40">
        <f>D106-F106</f>
        <v>41587.199999999997</v>
      </c>
      <c r="I106" s="13">
        <f>+I105+G106-H106</f>
        <v>162872.83899999998</v>
      </c>
      <c r="J106" s="25" t="s">
        <v>1538</v>
      </c>
      <c r="K106" s="5" t="s">
        <v>996</v>
      </c>
      <c r="L106" s="5"/>
    </row>
    <row r="107" spans="1:13" x14ac:dyDescent="0.2">
      <c r="A107" s="158">
        <v>42625</v>
      </c>
      <c r="B107" s="62">
        <v>46</v>
      </c>
      <c r="C107" s="25" t="s">
        <v>328</v>
      </c>
      <c r="D107" s="40"/>
      <c r="E107" s="40"/>
      <c r="F107" s="40">
        <f>E107*0.05</f>
        <v>0</v>
      </c>
      <c r="G107" s="40"/>
      <c r="H107" s="40">
        <f>D107-F107</f>
        <v>0</v>
      </c>
      <c r="I107" s="13">
        <f>+I106+G107-H107</f>
        <v>162872.83899999998</v>
      </c>
      <c r="J107" s="25" t="s">
        <v>328</v>
      </c>
      <c r="K107" s="5"/>
      <c r="L107" s="5"/>
    </row>
    <row r="108" spans="1:13" x14ac:dyDescent="0.2">
      <c r="A108" s="158">
        <v>42625</v>
      </c>
      <c r="B108" s="62">
        <v>47</v>
      </c>
      <c r="C108" s="25" t="s">
        <v>1537</v>
      </c>
      <c r="D108" s="40">
        <v>48000</v>
      </c>
      <c r="E108" s="40">
        <v>48000</v>
      </c>
      <c r="F108" s="40">
        <v>2277.6</v>
      </c>
      <c r="G108" s="40"/>
      <c r="H108" s="40">
        <f>D108-F108</f>
        <v>45722.400000000001</v>
      </c>
      <c r="I108" s="13">
        <f>+I107+G108-H108</f>
        <v>117150.43899999998</v>
      </c>
      <c r="J108" s="25" t="s">
        <v>1374</v>
      </c>
      <c r="K108" s="5" t="s">
        <v>996</v>
      </c>
      <c r="L108" s="5"/>
    </row>
    <row r="109" spans="1:13" x14ac:dyDescent="0.2">
      <c r="A109" s="158">
        <v>42625</v>
      </c>
      <c r="B109" s="62">
        <v>48</v>
      </c>
      <c r="C109" s="25" t="s">
        <v>1120</v>
      </c>
      <c r="D109" s="40">
        <v>60000</v>
      </c>
      <c r="E109" s="40">
        <v>60000</v>
      </c>
      <c r="F109" s="40">
        <v>2621.6</v>
      </c>
      <c r="G109" s="40"/>
      <c r="H109" s="40">
        <f>D109-F109</f>
        <v>57378.400000000001</v>
      </c>
      <c r="I109" s="13">
        <f>+I108+G109-H109</f>
        <v>59772.038999999982</v>
      </c>
      <c r="J109" s="25" t="s">
        <v>1482</v>
      </c>
      <c r="K109" s="5" t="s">
        <v>996</v>
      </c>
      <c r="L109" s="5"/>
    </row>
    <row r="110" spans="1:13" x14ac:dyDescent="0.2">
      <c r="A110" s="158">
        <v>42625</v>
      </c>
      <c r="B110" s="62">
        <v>49</v>
      </c>
      <c r="C110" s="25" t="s">
        <v>277</v>
      </c>
      <c r="D110" s="40">
        <v>42719.99</v>
      </c>
      <c r="E110" s="40">
        <v>42719.99</v>
      </c>
      <c r="F110" s="40"/>
      <c r="G110" s="40"/>
      <c r="H110" s="40">
        <f>D110-F110</f>
        <v>42719.99</v>
      </c>
      <c r="I110" s="13">
        <f>+I109+G110-H110</f>
        <v>17052.048999999985</v>
      </c>
      <c r="J110" s="25" t="s">
        <v>1464</v>
      </c>
      <c r="K110" s="5" t="s">
        <v>996</v>
      </c>
      <c r="L110" s="5"/>
    </row>
    <row r="111" spans="1:13" x14ac:dyDescent="0.2">
      <c r="A111" s="158">
        <v>42625</v>
      </c>
      <c r="B111" s="62">
        <v>50</v>
      </c>
      <c r="C111" s="25" t="s">
        <v>1043</v>
      </c>
      <c r="D111" s="40">
        <v>9628.67</v>
      </c>
      <c r="E111" s="40">
        <v>9628.67</v>
      </c>
      <c r="F111" s="40"/>
      <c r="G111" s="40"/>
      <c r="H111" s="40">
        <f>D111-F111</f>
        <v>9628.67</v>
      </c>
      <c r="I111" s="13">
        <f>+I110+G111-H111</f>
        <v>7423.3789999999844</v>
      </c>
      <c r="J111" s="25" t="s">
        <v>1470</v>
      </c>
      <c r="K111" s="5" t="s">
        <v>996</v>
      </c>
      <c r="L111" s="5"/>
    </row>
    <row r="112" spans="1:13" x14ac:dyDescent="0.2">
      <c r="A112" s="126"/>
      <c r="B112" s="62"/>
      <c r="C112" s="23" t="s">
        <v>1510</v>
      </c>
      <c r="D112" s="40">
        <v>5600</v>
      </c>
      <c r="E112" s="40">
        <v>5600</v>
      </c>
      <c r="F112" s="40"/>
      <c r="G112" s="40"/>
      <c r="H112" s="40">
        <f>D112-F112</f>
        <v>5600</v>
      </c>
      <c r="I112" s="13">
        <f>+I111+G112-H112</f>
        <v>1823.3789999999844</v>
      </c>
      <c r="J112" s="17"/>
      <c r="K112" s="5"/>
      <c r="L112" s="5"/>
    </row>
    <row r="113" spans="1:12" x14ac:dyDescent="0.2">
      <c r="A113" s="126"/>
      <c r="B113" s="62"/>
      <c r="C113" s="126" t="s">
        <v>1513</v>
      </c>
      <c r="D113" s="40">
        <v>1295.79</v>
      </c>
      <c r="E113" s="40">
        <v>1295.79</v>
      </c>
      <c r="F113" s="40"/>
      <c r="G113" s="40"/>
      <c r="H113" s="40">
        <f>D113-F113</f>
        <v>1295.79</v>
      </c>
      <c r="I113" s="13">
        <f>+I112+G113-H113</f>
        <v>527.58899999998448</v>
      </c>
      <c r="J113" s="17"/>
      <c r="K113" s="5"/>
      <c r="L113" s="5"/>
    </row>
    <row r="114" spans="1:12" ht="15" x14ac:dyDescent="0.25">
      <c r="A114" s="126"/>
      <c r="B114" s="62"/>
      <c r="C114" s="172" t="s">
        <v>1536</v>
      </c>
      <c r="D114" s="40"/>
      <c r="E114" s="40"/>
      <c r="F114" s="40">
        <f>E114*0.05</f>
        <v>0</v>
      </c>
      <c r="G114" s="40"/>
      <c r="H114" s="40">
        <f>D114-F114</f>
        <v>0</v>
      </c>
      <c r="I114" s="13">
        <f>+I113+G114-H114</f>
        <v>527.58899999998448</v>
      </c>
      <c r="J114" s="17"/>
      <c r="K114" s="5"/>
      <c r="L114" s="173"/>
    </row>
    <row r="115" spans="1:12" x14ac:dyDescent="0.2">
      <c r="A115" s="158">
        <v>42648</v>
      </c>
      <c r="B115" s="62"/>
      <c r="C115" s="25" t="s">
        <v>985</v>
      </c>
      <c r="D115" s="40"/>
      <c r="E115" s="40"/>
      <c r="F115" s="40">
        <f>E115*0.05</f>
        <v>0</v>
      </c>
      <c r="G115" s="40">
        <v>913472.04</v>
      </c>
      <c r="H115" s="40">
        <f>D115-F115</f>
        <v>0</v>
      </c>
      <c r="I115" s="13">
        <f>+I114+G115-H115</f>
        <v>913999.62900000007</v>
      </c>
      <c r="J115" s="17"/>
      <c r="K115" s="5"/>
      <c r="L115" s="5"/>
    </row>
    <row r="116" spans="1:12" x14ac:dyDescent="0.2">
      <c r="A116" s="158">
        <v>42649</v>
      </c>
      <c r="B116" s="62">
        <v>51</v>
      </c>
      <c r="C116" s="25" t="s">
        <v>797</v>
      </c>
      <c r="D116" s="40">
        <v>120000</v>
      </c>
      <c r="E116" s="40">
        <v>120000</v>
      </c>
      <c r="F116" s="40">
        <f>E116*0.05</f>
        <v>6000</v>
      </c>
      <c r="G116" s="40"/>
      <c r="H116" s="40">
        <f>D116-F116</f>
        <v>114000</v>
      </c>
      <c r="I116" s="13">
        <f>+I115+G116-H116</f>
        <v>799999.62900000007</v>
      </c>
      <c r="J116" s="25" t="s">
        <v>779</v>
      </c>
      <c r="K116" s="5" t="s">
        <v>996</v>
      </c>
      <c r="L116" s="5"/>
    </row>
    <row r="117" spans="1:12" x14ac:dyDescent="0.2">
      <c r="A117" s="158">
        <v>42649</v>
      </c>
      <c r="B117" s="62">
        <v>52</v>
      </c>
      <c r="C117" s="25" t="s">
        <v>1487</v>
      </c>
      <c r="D117" s="40">
        <v>105000</v>
      </c>
      <c r="E117" s="40">
        <v>105000</v>
      </c>
      <c r="F117" s="40">
        <v>4817.1000000000004</v>
      </c>
      <c r="G117" s="40"/>
      <c r="H117" s="40">
        <f>D117-F117</f>
        <v>100182.9</v>
      </c>
      <c r="I117" s="13">
        <f>+I116+G117-H117</f>
        <v>699816.72900000005</v>
      </c>
      <c r="J117" s="25" t="s">
        <v>18</v>
      </c>
      <c r="K117" s="5" t="s">
        <v>996</v>
      </c>
      <c r="L117" s="5"/>
    </row>
    <row r="118" spans="1:12" x14ac:dyDescent="0.2">
      <c r="A118" s="158">
        <v>42649</v>
      </c>
      <c r="B118" s="62">
        <v>53</v>
      </c>
      <c r="C118" s="25" t="s">
        <v>1529</v>
      </c>
      <c r="D118" s="40">
        <v>105000</v>
      </c>
      <c r="E118" s="40">
        <v>105000</v>
      </c>
      <c r="F118" s="40">
        <v>5024.29</v>
      </c>
      <c r="G118" s="40"/>
      <c r="H118" s="40">
        <f>D118-F118</f>
        <v>99975.71</v>
      </c>
      <c r="I118" s="13">
        <f>+I117+G118-H118</f>
        <v>599841.01900000009</v>
      </c>
      <c r="J118" s="25" t="s">
        <v>44</v>
      </c>
      <c r="K118" s="5" t="s">
        <v>996</v>
      </c>
      <c r="L118" s="5"/>
    </row>
    <row r="119" spans="1:12" x14ac:dyDescent="0.2">
      <c r="A119" s="158">
        <v>42649</v>
      </c>
      <c r="B119" s="62">
        <v>54</v>
      </c>
      <c r="C119" s="25" t="s">
        <v>1535</v>
      </c>
      <c r="D119" s="40">
        <v>50000</v>
      </c>
      <c r="E119" s="40">
        <v>50000</v>
      </c>
      <c r="F119" s="40">
        <v>2470</v>
      </c>
      <c r="G119" s="40"/>
      <c r="H119" s="40">
        <f>D119-F119</f>
        <v>47530</v>
      </c>
      <c r="I119" s="13">
        <f>+I118+G119-H119</f>
        <v>552311.01900000009</v>
      </c>
      <c r="J119" s="25" t="s">
        <v>18</v>
      </c>
      <c r="K119" s="5" t="s">
        <v>996</v>
      </c>
      <c r="L119" s="5"/>
    </row>
    <row r="120" spans="1:12" x14ac:dyDescent="0.2">
      <c r="A120" s="158">
        <v>42649</v>
      </c>
      <c r="B120" s="62">
        <v>55</v>
      </c>
      <c r="C120" s="25" t="s">
        <v>1483</v>
      </c>
      <c r="D120" s="40">
        <v>116691.59</v>
      </c>
      <c r="E120" s="40">
        <v>116691.59</v>
      </c>
      <c r="F120" s="40">
        <v>5692.83</v>
      </c>
      <c r="G120" s="40"/>
      <c r="H120" s="40">
        <f>D120-F120</f>
        <v>110998.76</v>
      </c>
      <c r="I120" s="13">
        <f>+I119+G120-H120</f>
        <v>441312.25900000008</v>
      </c>
      <c r="J120" s="25" t="s">
        <v>44</v>
      </c>
      <c r="K120" s="5" t="s">
        <v>996</v>
      </c>
      <c r="L120" s="5"/>
    </row>
    <row r="121" spans="1:12" ht="13.5" customHeight="1" x14ac:dyDescent="0.2">
      <c r="A121" s="158">
        <v>42649</v>
      </c>
      <c r="B121" s="62">
        <v>56</v>
      </c>
      <c r="C121" s="25" t="s">
        <v>861</v>
      </c>
      <c r="D121" s="40">
        <v>47500</v>
      </c>
      <c r="E121" s="40">
        <v>47500</v>
      </c>
      <c r="F121" s="40">
        <f>E121*0.05</f>
        <v>2375</v>
      </c>
      <c r="G121" s="40"/>
      <c r="H121" s="40">
        <f>D121-F121</f>
        <v>45125</v>
      </c>
      <c r="I121" s="13">
        <f>+I120+G121-H121</f>
        <v>396187.25900000008</v>
      </c>
      <c r="J121" s="25" t="s">
        <v>18</v>
      </c>
      <c r="K121" s="5" t="s">
        <v>996</v>
      </c>
      <c r="L121" s="5"/>
    </row>
    <row r="122" spans="1:12" x14ac:dyDescent="0.2">
      <c r="A122" s="158">
        <v>42649</v>
      </c>
      <c r="B122" s="62">
        <v>57</v>
      </c>
      <c r="C122" s="25" t="s">
        <v>328</v>
      </c>
      <c r="D122" s="40"/>
      <c r="E122" s="40"/>
      <c r="F122" s="40">
        <f>E122*0.05</f>
        <v>0</v>
      </c>
      <c r="G122" s="40"/>
      <c r="H122" s="40">
        <f>D122-F122</f>
        <v>0</v>
      </c>
      <c r="I122" s="13">
        <f>+I121+G122-H122</f>
        <v>396187.25900000008</v>
      </c>
      <c r="J122" s="25" t="s">
        <v>328</v>
      </c>
      <c r="K122" s="5"/>
      <c r="L122" s="5"/>
    </row>
    <row r="123" spans="1:12" x14ac:dyDescent="0.2">
      <c r="A123" s="158">
        <v>42649</v>
      </c>
      <c r="B123" s="62">
        <v>58</v>
      </c>
      <c r="C123" s="25" t="s">
        <v>1333</v>
      </c>
      <c r="D123" s="40">
        <v>43478.01</v>
      </c>
      <c r="E123" s="40">
        <v>43478.01</v>
      </c>
      <c r="F123" s="40">
        <v>2016.8</v>
      </c>
      <c r="G123" s="40"/>
      <c r="H123" s="40">
        <f>D123-F123</f>
        <v>41461.21</v>
      </c>
      <c r="I123" s="13">
        <f>+I122+G123-H123</f>
        <v>354726.04900000006</v>
      </c>
      <c r="J123" s="25" t="s">
        <v>44</v>
      </c>
      <c r="K123" s="5" t="s">
        <v>996</v>
      </c>
      <c r="L123" s="5"/>
    </row>
    <row r="124" spans="1:12" x14ac:dyDescent="0.2">
      <c r="A124" s="158">
        <v>42649</v>
      </c>
      <c r="B124" s="62">
        <v>59</v>
      </c>
      <c r="C124" s="25" t="s">
        <v>1396</v>
      </c>
      <c r="D124" s="40">
        <v>18427</v>
      </c>
      <c r="E124" s="40">
        <v>18427</v>
      </c>
      <c r="F124" s="40">
        <f>E124*0.05</f>
        <v>921.35</v>
      </c>
      <c r="G124" s="40"/>
      <c r="H124" s="40">
        <f>D124-F124</f>
        <v>17505.650000000001</v>
      </c>
      <c r="I124" s="13">
        <f>+I123+G124-H124</f>
        <v>337220.39900000003</v>
      </c>
      <c r="J124" s="25" t="s">
        <v>739</v>
      </c>
      <c r="K124" s="5" t="s">
        <v>996</v>
      </c>
      <c r="L124" s="5"/>
    </row>
    <row r="125" spans="1:12" x14ac:dyDescent="0.2">
      <c r="A125" s="158">
        <v>42649</v>
      </c>
      <c r="B125" s="62">
        <v>60</v>
      </c>
      <c r="C125" s="25" t="s">
        <v>1488</v>
      </c>
      <c r="D125" s="40">
        <v>48950</v>
      </c>
      <c r="E125" s="40">
        <v>48950</v>
      </c>
      <c r="F125" s="40">
        <f>E125*0.05</f>
        <v>2447.5</v>
      </c>
      <c r="G125" s="40"/>
      <c r="H125" s="40">
        <f>D125-F125</f>
        <v>46502.5</v>
      </c>
      <c r="I125" s="13">
        <f>+I124+G125-H125</f>
        <v>290717.89900000003</v>
      </c>
      <c r="J125" s="25" t="s">
        <v>18</v>
      </c>
      <c r="K125" s="5" t="s">
        <v>996</v>
      </c>
      <c r="L125" s="5"/>
    </row>
    <row r="126" spans="1:12" x14ac:dyDescent="0.2">
      <c r="A126" s="158">
        <v>42649</v>
      </c>
      <c r="B126" s="62">
        <v>61</v>
      </c>
      <c r="C126" s="25" t="s">
        <v>1534</v>
      </c>
      <c r="D126" s="40">
        <v>45900</v>
      </c>
      <c r="E126" s="40">
        <v>45900</v>
      </c>
      <c r="F126" s="40">
        <f>E126*0.05</f>
        <v>2295</v>
      </c>
      <c r="G126" s="40"/>
      <c r="H126" s="40">
        <f>D126-F126</f>
        <v>43605</v>
      </c>
      <c r="I126" s="13">
        <f>+I125+G126-H126</f>
        <v>247112.89900000003</v>
      </c>
      <c r="J126" s="25" t="s">
        <v>18</v>
      </c>
      <c r="K126" s="5" t="s">
        <v>996</v>
      </c>
      <c r="L126" s="5"/>
    </row>
    <row r="127" spans="1:12" x14ac:dyDescent="0.2">
      <c r="A127" s="158">
        <v>42649</v>
      </c>
      <c r="B127" s="62">
        <v>62</v>
      </c>
      <c r="C127" s="25" t="s">
        <v>1120</v>
      </c>
      <c r="D127" s="40">
        <v>152140.18</v>
      </c>
      <c r="E127" s="40">
        <v>152140.18</v>
      </c>
      <c r="F127" s="40">
        <v>6746.68</v>
      </c>
      <c r="G127" s="40"/>
      <c r="H127" s="40">
        <f>D127-F127</f>
        <v>145393.5</v>
      </c>
      <c r="I127" s="13">
        <f>+I126+G127-H127</f>
        <v>101719.39900000003</v>
      </c>
      <c r="J127" s="25" t="s">
        <v>1482</v>
      </c>
      <c r="K127" s="5" t="s">
        <v>996</v>
      </c>
      <c r="L127" s="5"/>
    </row>
    <row r="128" spans="1:12" x14ac:dyDescent="0.2">
      <c r="A128" s="158">
        <v>42649</v>
      </c>
      <c r="B128" s="62">
        <v>63</v>
      </c>
      <c r="C128" s="25" t="s">
        <v>1043</v>
      </c>
      <c r="D128" s="40">
        <v>9943.3700000000008</v>
      </c>
      <c r="E128" s="40">
        <v>9943.3700000000008</v>
      </c>
      <c r="F128" s="40"/>
      <c r="G128" s="40"/>
      <c r="H128" s="40">
        <f>D128-F128</f>
        <v>9943.3700000000008</v>
      </c>
      <c r="I128" s="13">
        <f>+I127+G128-H128</f>
        <v>91776.029000000039</v>
      </c>
      <c r="J128" s="25" t="s">
        <v>1478</v>
      </c>
      <c r="K128" s="5" t="s">
        <v>996</v>
      </c>
      <c r="L128" s="5"/>
    </row>
    <row r="129" spans="1:12" x14ac:dyDescent="0.2">
      <c r="A129" s="158">
        <v>42649</v>
      </c>
      <c r="B129" s="62">
        <v>64</v>
      </c>
      <c r="C129" s="25" t="s">
        <v>1496</v>
      </c>
      <c r="D129" s="40">
        <v>22868.6</v>
      </c>
      <c r="E129" s="40">
        <v>22868.6</v>
      </c>
      <c r="F129" s="40">
        <f>E129*0.05</f>
        <v>1143.43</v>
      </c>
      <c r="G129" s="40"/>
      <c r="H129" s="40">
        <f>D129-F129</f>
        <v>21725.17</v>
      </c>
      <c r="I129" s="13">
        <f>+I128+G129-H129</f>
        <v>70050.85900000004</v>
      </c>
      <c r="J129" s="25" t="s">
        <v>44</v>
      </c>
      <c r="K129" s="5" t="s">
        <v>996</v>
      </c>
      <c r="L129" s="5"/>
    </row>
    <row r="130" spans="1:12" x14ac:dyDescent="0.2">
      <c r="A130" s="158">
        <v>42649</v>
      </c>
      <c r="B130" s="62">
        <v>65</v>
      </c>
      <c r="C130" s="25" t="s">
        <v>328</v>
      </c>
      <c r="D130" s="40"/>
      <c r="E130" s="40"/>
      <c r="F130" s="40">
        <f>E130*0.05</f>
        <v>0</v>
      </c>
      <c r="G130" s="40"/>
      <c r="H130" s="40">
        <f>D130-F130</f>
        <v>0</v>
      </c>
      <c r="I130" s="13">
        <f>+I129+G130-H130</f>
        <v>70050.85900000004</v>
      </c>
      <c r="J130" s="25" t="s">
        <v>328</v>
      </c>
      <c r="K130" s="5"/>
      <c r="L130" s="5"/>
    </row>
    <row r="131" spans="1:12" x14ac:dyDescent="0.2">
      <c r="A131" s="158">
        <v>42649</v>
      </c>
      <c r="B131" s="62">
        <v>66</v>
      </c>
      <c r="C131" s="25" t="s">
        <v>1533</v>
      </c>
      <c r="D131" s="40">
        <v>20963</v>
      </c>
      <c r="E131" s="40">
        <v>20963</v>
      </c>
      <c r="F131" s="40">
        <v>1020.2</v>
      </c>
      <c r="G131" s="40"/>
      <c r="H131" s="40">
        <f>D131-F131</f>
        <v>19942.8</v>
      </c>
      <c r="I131" s="13">
        <f>+I130+G131-H131</f>
        <v>50108.059000000037</v>
      </c>
      <c r="J131" s="25" t="s">
        <v>1521</v>
      </c>
      <c r="K131" s="5" t="s">
        <v>996</v>
      </c>
      <c r="L131" s="5"/>
    </row>
    <row r="132" spans="1:12" x14ac:dyDescent="0.2">
      <c r="A132" s="158">
        <v>42649</v>
      </c>
      <c r="B132" s="62">
        <v>67</v>
      </c>
      <c r="C132" s="25" t="s">
        <v>277</v>
      </c>
      <c r="D132" s="40">
        <v>42970.18</v>
      </c>
      <c r="E132" s="40">
        <v>42970.18</v>
      </c>
      <c r="F132" s="40"/>
      <c r="G132" s="40"/>
      <c r="H132" s="40">
        <f>D132-F132</f>
        <v>42970.18</v>
      </c>
      <c r="I132" s="13">
        <f>+I131+G132-H132</f>
        <v>7137.8790000000372</v>
      </c>
      <c r="J132" s="25" t="s">
        <v>1464</v>
      </c>
      <c r="K132" s="5" t="s">
        <v>996</v>
      </c>
      <c r="L132" s="5"/>
    </row>
    <row r="133" spans="1:12" x14ac:dyDescent="0.2">
      <c r="A133" s="126"/>
      <c r="B133" s="62"/>
      <c r="C133" s="23" t="s">
        <v>1510</v>
      </c>
      <c r="D133" s="40">
        <v>5250</v>
      </c>
      <c r="E133" s="40"/>
      <c r="F133" s="40"/>
      <c r="G133" s="40"/>
      <c r="H133" s="40">
        <f>D133-F133</f>
        <v>5250</v>
      </c>
      <c r="I133" s="13">
        <f>+I132+G133-H133</f>
        <v>1887.8790000000372</v>
      </c>
      <c r="J133" s="17"/>
      <c r="K133" s="5"/>
      <c r="L133" s="5"/>
    </row>
    <row r="134" spans="1:12" x14ac:dyDescent="0.2">
      <c r="A134" s="126"/>
      <c r="B134" s="62"/>
      <c r="C134" s="126" t="s">
        <v>1513</v>
      </c>
      <c r="D134" s="40">
        <v>1295.47</v>
      </c>
      <c r="E134" s="40"/>
      <c r="F134" s="40"/>
      <c r="G134" s="40"/>
      <c r="H134" s="40">
        <f>D134-F134</f>
        <v>1295.47</v>
      </c>
      <c r="I134" s="13">
        <f>+I133+G134-H134</f>
        <v>592.40900000003717</v>
      </c>
      <c r="J134" s="17"/>
      <c r="K134" s="5"/>
      <c r="L134" s="5"/>
    </row>
    <row r="135" spans="1:12" ht="15" x14ac:dyDescent="0.25">
      <c r="A135" s="158"/>
      <c r="B135" s="62"/>
      <c r="C135" s="172" t="s">
        <v>1532</v>
      </c>
      <c r="D135" s="40"/>
      <c r="E135" s="40"/>
      <c r="F135" s="40">
        <f>E135*0.05</f>
        <v>0</v>
      </c>
      <c r="G135" s="40"/>
      <c r="H135" s="40"/>
      <c r="I135" s="19">
        <f>+I134+G135-H135</f>
        <v>592.40900000003717</v>
      </c>
      <c r="J135" s="17"/>
      <c r="K135" s="5"/>
      <c r="L135" s="5"/>
    </row>
    <row r="136" spans="1:12" x14ac:dyDescent="0.2">
      <c r="A136" s="158">
        <v>42677</v>
      </c>
      <c r="B136" s="62"/>
      <c r="C136" s="25" t="s">
        <v>985</v>
      </c>
      <c r="D136" s="40"/>
      <c r="E136" s="40"/>
      <c r="F136" s="40">
        <f>E136*0.05</f>
        <v>0</v>
      </c>
      <c r="G136" s="40">
        <v>913407.59</v>
      </c>
      <c r="H136" s="74">
        <f>D136-F136</f>
        <v>0</v>
      </c>
      <c r="I136" s="13">
        <f>+I135+G136-H136</f>
        <v>913999.99899999995</v>
      </c>
      <c r="J136" s="17"/>
      <c r="K136" s="5"/>
      <c r="L136" s="5"/>
    </row>
    <row r="137" spans="1:12" x14ac:dyDescent="0.2">
      <c r="A137" s="158">
        <v>42682</v>
      </c>
      <c r="B137" s="62">
        <v>68</v>
      </c>
      <c r="C137" s="17" t="s">
        <v>797</v>
      </c>
      <c r="D137" s="40">
        <v>120000</v>
      </c>
      <c r="E137" s="40">
        <v>120000</v>
      </c>
      <c r="F137" s="40">
        <f>E137*0.05</f>
        <v>6000</v>
      </c>
      <c r="G137" s="40"/>
      <c r="H137" s="74">
        <f>D137-F137</f>
        <v>114000</v>
      </c>
      <c r="I137" s="13">
        <f>+I136+G137-H137</f>
        <v>799999.99899999995</v>
      </c>
      <c r="J137" s="25" t="s">
        <v>779</v>
      </c>
      <c r="K137" s="5" t="s">
        <v>996</v>
      </c>
      <c r="L137" s="5"/>
    </row>
    <row r="138" spans="1:12" x14ac:dyDescent="0.2">
      <c r="A138" s="158">
        <v>42682</v>
      </c>
      <c r="B138" s="62">
        <v>69</v>
      </c>
      <c r="C138" s="25" t="s">
        <v>1487</v>
      </c>
      <c r="D138" s="40">
        <v>105000</v>
      </c>
      <c r="E138" s="40">
        <v>105000</v>
      </c>
      <c r="F138" s="40">
        <v>4407.6899999999996</v>
      </c>
      <c r="G138" s="40"/>
      <c r="H138" s="74">
        <f>D138-F138</f>
        <v>100592.31</v>
      </c>
      <c r="I138" s="13">
        <f>+I137+G138-H138</f>
        <v>699407.68900000001</v>
      </c>
      <c r="J138" s="25" t="s">
        <v>18</v>
      </c>
      <c r="K138" s="5" t="s">
        <v>996</v>
      </c>
      <c r="L138" s="5"/>
    </row>
    <row r="139" spans="1:12" x14ac:dyDescent="0.2">
      <c r="A139" s="158">
        <v>42682</v>
      </c>
      <c r="B139" s="62">
        <v>70</v>
      </c>
      <c r="C139" s="25" t="s">
        <v>1529</v>
      </c>
      <c r="D139" s="40">
        <v>106490.82</v>
      </c>
      <c r="E139" s="40">
        <v>106490.82</v>
      </c>
      <c r="F139" s="40">
        <v>5180.7299999999996</v>
      </c>
      <c r="G139" s="40"/>
      <c r="H139" s="74">
        <f>D139-F139</f>
        <v>101310.09000000001</v>
      </c>
      <c r="I139" s="13">
        <f>+I138+G139-H139</f>
        <v>598097.59900000005</v>
      </c>
      <c r="J139" s="25" t="s">
        <v>44</v>
      </c>
      <c r="K139" s="5" t="s">
        <v>996</v>
      </c>
      <c r="L139" s="5"/>
    </row>
    <row r="140" spans="1:12" x14ac:dyDescent="0.2">
      <c r="A140" s="158">
        <v>42682</v>
      </c>
      <c r="B140" s="62">
        <v>71</v>
      </c>
      <c r="C140" s="25" t="s">
        <v>1483</v>
      </c>
      <c r="D140" s="40">
        <v>115000</v>
      </c>
      <c r="E140" s="40">
        <v>115000</v>
      </c>
      <c r="F140" s="40">
        <v>5705</v>
      </c>
      <c r="G140" s="40"/>
      <c r="H140" s="74">
        <f>D140-F140</f>
        <v>109295</v>
      </c>
      <c r="I140" s="13">
        <f>+I139+G140-H140</f>
        <v>488802.59900000005</v>
      </c>
      <c r="J140" s="25" t="s">
        <v>44</v>
      </c>
      <c r="K140" s="5" t="s">
        <v>996</v>
      </c>
      <c r="L140" s="5"/>
    </row>
    <row r="141" spans="1:12" x14ac:dyDescent="0.2">
      <c r="A141" s="158">
        <v>42682</v>
      </c>
      <c r="B141" s="62">
        <v>72</v>
      </c>
      <c r="C141" s="25" t="s">
        <v>1333</v>
      </c>
      <c r="D141" s="40">
        <v>62416.7</v>
      </c>
      <c r="E141" s="40">
        <v>62416.7</v>
      </c>
      <c r="F141" s="40">
        <v>3044.93</v>
      </c>
      <c r="G141" s="40"/>
      <c r="H141" s="74">
        <f>D141-F141</f>
        <v>59371.77</v>
      </c>
      <c r="I141" s="13">
        <f>+I140+G141-H141</f>
        <v>429430.82900000003</v>
      </c>
      <c r="J141" s="25" t="s">
        <v>44</v>
      </c>
      <c r="K141" s="5" t="s">
        <v>996</v>
      </c>
      <c r="L141" s="5"/>
    </row>
    <row r="142" spans="1:12" x14ac:dyDescent="0.2">
      <c r="A142" s="158">
        <v>42682</v>
      </c>
      <c r="B142" s="62">
        <v>73</v>
      </c>
      <c r="C142" s="25" t="s">
        <v>1396</v>
      </c>
      <c r="D142" s="40">
        <v>20000</v>
      </c>
      <c r="E142" s="40">
        <v>20000</v>
      </c>
      <c r="F142" s="40">
        <f>E142*0.05</f>
        <v>1000</v>
      </c>
      <c r="G142" s="40"/>
      <c r="H142" s="74">
        <f>D142-F142</f>
        <v>19000</v>
      </c>
      <c r="I142" s="13">
        <f>+I141+G142-H142</f>
        <v>410430.82900000003</v>
      </c>
      <c r="J142" s="25" t="s">
        <v>739</v>
      </c>
      <c r="K142" s="5" t="s">
        <v>996</v>
      </c>
      <c r="L142" s="5"/>
    </row>
    <row r="143" spans="1:12" x14ac:dyDescent="0.2">
      <c r="A143" s="158">
        <v>42682</v>
      </c>
      <c r="B143" s="62">
        <v>74</v>
      </c>
      <c r="C143" s="25" t="s">
        <v>1488</v>
      </c>
      <c r="D143" s="40">
        <v>45000</v>
      </c>
      <c r="E143" s="40">
        <v>45000</v>
      </c>
      <c r="F143" s="40">
        <f>E143*0.05</f>
        <v>2250</v>
      </c>
      <c r="G143" s="40"/>
      <c r="H143" s="74">
        <f>D143-F143</f>
        <v>42750</v>
      </c>
      <c r="I143" s="13">
        <f>+I142+G143-H143</f>
        <v>367680.82900000003</v>
      </c>
      <c r="J143" s="25" t="s">
        <v>18</v>
      </c>
      <c r="K143" s="5" t="s">
        <v>996</v>
      </c>
      <c r="L143" s="5"/>
    </row>
    <row r="144" spans="1:12" x14ac:dyDescent="0.2">
      <c r="A144" s="158">
        <v>42682</v>
      </c>
      <c r="B144" s="62">
        <v>75</v>
      </c>
      <c r="C144" s="25" t="s">
        <v>1120</v>
      </c>
      <c r="D144" s="40">
        <v>205000</v>
      </c>
      <c r="E144" s="40">
        <v>205000</v>
      </c>
      <c r="F144" s="40">
        <v>9373.2999999999993</v>
      </c>
      <c r="G144" s="40"/>
      <c r="H144" s="74">
        <f>D144-F144</f>
        <v>195626.7</v>
      </c>
      <c r="I144" s="13">
        <f>+I143+G144-H144</f>
        <v>172054.12900000002</v>
      </c>
      <c r="J144" s="25" t="s">
        <v>1482</v>
      </c>
      <c r="K144" s="5" t="s">
        <v>996</v>
      </c>
      <c r="L144" s="5"/>
    </row>
    <row r="145" spans="1:13" x14ac:dyDescent="0.2">
      <c r="A145" s="158">
        <v>42682</v>
      </c>
      <c r="B145" s="62">
        <v>76</v>
      </c>
      <c r="C145" s="25" t="s">
        <v>1043</v>
      </c>
      <c r="D145" s="40">
        <v>12578.2</v>
      </c>
      <c r="E145" s="40"/>
      <c r="F145" s="40">
        <f>E145*0.05</f>
        <v>0</v>
      </c>
      <c r="G145" s="40"/>
      <c r="H145" s="74">
        <f>D145-F145</f>
        <v>12578.2</v>
      </c>
      <c r="I145" s="13">
        <f>+I144+G145-H145</f>
        <v>159475.929</v>
      </c>
      <c r="J145" s="25" t="s">
        <v>1486</v>
      </c>
      <c r="K145" s="5" t="s">
        <v>996</v>
      </c>
      <c r="L145" s="5"/>
    </row>
    <row r="146" spans="1:13" x14ac:dyDescent="0.2">
      <c r="A146" s="158">
        <v>42682</v>
      </c>
      <c r="B146" s="62">
        <v>77</v>
      </c>
      <c r="C146" s="25" t="s">
        <v>934</v>
      </c>
      <c r="D146" s="40">
        <v>20963</v>
      </c>
      <c r="E146" s="40">
        <v>20963</v>
      </c>
      <c r="F146" s="40">
        <v>981.22</v>
      </c>
      <c r="G146" s="40"/>
      <c r="H146" s="74">
        <f>D146-F146</f>
        <v>19981.78</v>
      </c>
      <c r="I146" s="13">
        <f>+I145+G146-H146</f>
        <v>139494.149</v>
      </c>
      <c r="J146" s="25" t="s">
        <v>1471</v>
      </c>
      <c r="K146" s="5" t="s">
        <v>996</v>
      </c>
      <c r="L146" s="5"/>
    </row>
    <row r="147" spans="1:13" x14ac:dyDescent="0.2">
      <c r="A147" s="158">
        <v>42682</v>
      </c>
      <c r="B147" s="62">
        <v>78</v>
      </c>
      <c r="C147" s="25" t="s">
        <v>1448</v>
      </c>
      <c r="D147" s="40">
        <v>45000</v>
      </c>
      <c r="E147" s="40">
        <v>45000</v>
      </c>
      <c r="F147" s="40">
        <f>E147*0.05</f>
        <v>2250</v>
      </c>
      <c r="G147" s="40"/>
      <c r="H147" s="74">
        <f>D147-F147</f>
        <v>42750</v>
      </c>
      <c r="I147" s="13">
        <f>+I146+G147-H147</f>
        <v>96744.149000000005</v>
      </c>
      <c r="J147" s="25" t="s">
        <v>18</v>
      </c>
      <c r="K147" s="5" t="s">
        <v>996</v>
      </c>
      <c r="L147" s="5"/>
    </row>
    <row r="148" spans="1:13" x14ac:dyDescent="0.2">
      <c r="A148" s="158">
        <v>42682</v>
      </c>
      <c r="B148" s="62">
        <v>79</v>
      </c>
      <c r="C148" s="25" t="s">
        <v>1531</v>
      </c>
      <c r="D148" s="40">
        <v>50000</v>
      </c>
      <c r="E148" s="40">
        <v>50000</v>
      </c>
      <c r="F148" s="40">
        <f>E148*0.05</f>
        <v>2500</v>
      </c>
      <c r="G148" s="40"/>
      <c r="H148" s="74">
        <f>D148-F148</f>
        <v>47500</v>
      </c>
      <c r="I148" s="13">
        <f>+I147+G148-H148</f>
        <v>49244.149000000005</v>
      </c>
      <c r="J148" s="25" t="s">
        <v>18</v>
      </c>
      <c r="K148" s="5" t="s">
        <v>996</v>
      </c>
      <c r="L148" s="5"/>
    </row>
    <row r="149" spans="1:13" x14ac:dyDescent="0.2">
      <c r="A149" s="158">
        <v>42682</v>
      </c>
      <c r="B149" s="62">
        <v>80</v>
      </c>
      <c r="C149" s="25" t="s">
        <v>277</v>
      </c>
      <c r="D149" s="40">
        <v>42692.87</v>
      </c>
      <c r="E149" s="40"/>
      <c r="F149" s="40">
        <f>E149*0.05</f>
        <v>0</v>
      </c>
      <c r="G149" s="40"/>
      <c r="H149" s="74">
        <f>D149-F149</f>
        <v>42692.87</v>
      </c>
      <c r="I149" s="13">
        <f>+I148+G149-H149</f>
        <v>6551.2790000000023</v>
      </c>
      <c r="J149" s="25" t="s">
        <v>1464</v>
      </c>
      <c r="K149" s="5" t="s">
        <v>996</v>
      </c>
      <c r="L149" s="5"/>
      <c r="M149" s="66"/>
    </row>
    <row r="150" spans="1:13" x14ac:dyDescent="0.2">
      <c r="A150" s="126"/>
      <c r="B150" s="62"/>
      <c r="C150" s="23" t="s">
        <v>1510</v>
      </c>
      <c r="D150" s="40">
        <v>4550</v>
      </c>
      <c r="E150" s="40"/>
      <c r="F150" s="40">
        <f>E150*0.05</f>
        <v>0</v>
      </c>
      <c r="G150" s="40"/>
      <c r="H150" s="74">
        <f>D150-F150</f>
        <v>4550</v>
      </c>
      <c r="I150" s="13">
        <f>+I149+G150-H150</f>
        <v>2001.2790000000023</v>
      </c>
      <c r="J150" s="17"/>
      <c r="K150" s="5"/>
      <c r="L150" s="5"/>
    </row>
    <row r="151" spans="1:13" x14ac:dyDescent="0.2">
      <c r="A151" s="126"/>
      <c r="B151" s="62"/>
      <c r="C151" s="126" t="s">
        <v>1513</v>
      </c>
      <c r="D151" s="40">
        <v>1297.1500000000001</v>
      </c>
      <c r="E151" s="40"/>
      <c r="F151" s="40">
        <f>E151*0.05</f>
        <v>0</v>
      </c>
      <c r="G151" s="40"/>
      <c r="H151" s="40">
        <f>D151-F151</f>
        <v>1297.1500000000001</v>
      </c>
      <c r="I151" s="13">
        <f>+I150+G151-H151</f>
        <v>704.12900000000218</v>
      </c>
      <c r="J151" s="17"/>
      <c r="K151" s="5"/>
      <c r="L151" s="5"/>
      <c r="M151" s="66"/>
    </row>
    <row r="152" spans="1:13" ht="15" x14ac:dyDescent="0.25">
      <c r="A152" s="126"/>
      <c r="B152" s="62"/>
      <c r="C152" s="172" t="s">
        <v>1530</v>
      </c>
      <c r="D152" s="40"/>
      <c r="E152" s="40"/>
      <c r="F152" s="40">
        <f>E152*0.05</f>
        <v>0</v>
      </c>
      <c r="G152" s="40"/>
      <c r="H152" s="40"/>
      <c r="I152" s="19">
        <f>+I151+G152-H152</f>
        <v>704.12900000000218</v>
      </c>
      <c r="J152" s="17"/>
      <c r="K152" s="5"/>
      <c r="L152" s="5"/>
      <c r="M152" s="68"/>
    </row>
    <row r="153" spans="1:13" x14ac:dyDescent="0.2">
      <c r="A153" s="158">
        <v>42707</v>
      </c>
      <c r="B153" s="62"/>
      <c r="C153" s="25" t="s">
        <v>985</v>
      </c>
      <c r="D153" s="40"/>
      <c r="E153" s="40"/>
      <c r="F153" s="40">
        <f>E153*0.05</f>
        <v>0</v>
      </c>
      <c r="G153" s="40">
        <v>913295.87</v>
      </c>
      <c r="H153" s="74">
        <f>D153-F153</f>
        <v>0</v>
      </c>
      <c r="I153" s="13">
        <f>+I152+G153-H153</f>
        <v>913999.99899999995</v>
      </c>
      <c r="J153" s="17"/>
      <c r="K153" s="4" t="s">
        <v>996</v>
      </c>
      <c r="L153" s="5"/>
      <c r="M153" s="66"/>
    </row>
    <row r="154" spans="1:13" x14ac:dyDescent="0.2">
      <c r="A154" s="158">
        <v>42717</v>
      </c>
      <c r="B154" s="62">
        <v>81</v>
      </c>
      <c r="C154" s="25" t="s">
        <v>797</v>
      </c>
      <c r="D154" s="40">
        <v>105699</v>
      </c>
      <c r="E154" s="40">
        <v>105699</v>
      </c>
      <c r="F154" s="40">
        <f>E154*0.05</f>
        <v>5284.9500000000007</v>
      </c>
      <c r="G154" s="40"/>
      <c r="H154" s="74">
        <f>D154-F154</f>
        <v>100414.05</v>
      </c>
      <c r="I154" s="13">
        <f>+I153+G154-H154</f>
        <v>813585.94899999991</v>
      </c>
      <c r="J154" s="25" t="s">
        <v>779</v>
      </c>
      <c r="K154" s="4" t="s">
        <v>996</v>
      </c>
      <c r="L154" s="5"/>
      <c r="M154" s="66"/>
    </row>
    <row r="155" spans="1:13" x14ac:dyDescent="0.2">
      <c r="A155" s="158">
        <v>42717</v>
      </c>
      <c r="B155" s="62">
        <v>82</v>
      </c>
      <c r="C155" s="25" t="s">
        <v>1487</v>
      </c>
      <c r="D155" s="40">
        <v>101133.33</v>
      </c>
      <c r="E155" s="40">
        <v>101133.33</v>
      </c>
      <c r="F155" s="40">
        <v>4297.79</v>
      </c>
      <c r="G155" s="40"/>
      <c r="H155" s="74">
        <f>D155-F155</f>
        <v>96835.540000000008</v>
      </c>
      <c r="I155" s="13">
        <f>+I154+G155-H155</f>
        <v>716750.40899999987</v>
      </c>
      <c r="J155" s="25" t="s">
        <v>18</v>
      </c>
      <c r="K155" s="4" t="s">
        <v>996</v>
      </c>
      <c r="L155" s="5"/>
    </row>
    <row r="156" spans="1:13" x14ac:dyDescent="0.2">
      <c r="A156" s="158">
        <v>42717</v>
      </c>
      <c r="B156" s="62">
        <v>83</v>
      </c>
      <c r="C156" s="25" t="s">
        <v>1529</v>
      </c>
      <c r="D156" s="40">
        <v>109237.54</v>
      </c>
      <c r="E156" s="40">
        <v>109237.54</v>
      </c>
      <c r="F156" s="40">
        <v>5178.78</v>
      </c>
      <c r="G156" s="40"/>
      <c r="H156" s="74">
        <f>D156-F156</f>
        <v>104058.76</v>
      </c>
      <c r="I156" s="13">
        <f>+I155+G156-H156</f>
        <v>612691.64899999986</v>
      </c>
      <c r="J156" s="25" t="s">
        <v>44</v>
      </c>
      <c r="K156" s="4" t="s">
        <v>996</v>
      </c>
      <c r="L156" s="5"/>
    </row>
    <row r="157" spans="1:13" x14ac:dyDescent="0.2">
      <c r="A157" s="158">
        <v>42717</v>
      </c>
      <c r="B157" s="62">
        <v>84</v>
      </c>
      <c r="C157" s="25" t="s">
        <v>1333</v>
      </c>
      <c r="D157" s="40">
        <v>49581.53</v>
      </c>
      <c r="E157" s="40">
        <v>49581.53</v>
      </c>
      <c r="F157" s="40">
        <v>2467.85</v>
      </c>
      <c r="G157" s="40"/>
      <c r="H157" s="74">
        <f>D157-F157</f>
        <v>47113.68</v>
      </c>
      <c r="I157" s="13">
        <f>+I156+G157-H157</f>
        <v>565577.96899999981</v>
      </c>
      <c r="J157" s="25" t="s">
        <v>44</v>
      </c>
      <c r="K157" s="4" t="s">
        <v>996</v>
      </c>
      <c r="L157" s="5"/>
    </row>
    <row r="158" spans="1:13" x14ac:dyDescent="0.2">
      <c r="A158" s="158">
        <v>42717</v>
      </c>
      <c r="B158" s="62">
        <v>85</v>
      </c>
      <c r="C158" s="25" t="s">
        <v>328</v>
      </c>
      <c r="D158" s="40"/>
      <c r="E158" s="40"/>
      <c r="F158" s="40">
        <f>E158*0.05</f>
        <v>0</v>
      </c>
      <c r="G158" s="40"/>
      <c r="H158" s="74">
        <f>D158-F158</f>
        <v>0</v>
      </c>
      <c r="I158" s="13">
        <f>+I157+G158-H158</f>
        <v>565577.96899999981</v>
      </c>
      <c r="J158" s="25" t="s">
        <v>328</v>
      </c>
      <c r="K158" s="4" t="s">
        <v>1118</v>
      </c>
      <c r="L158" s="5"/>
    </row>
    <row r="159" spans="1:13" x14ac:dyDescent="0.2">
      <c r="A159" s="158">
        <v>42717</v>
      </c>
      <c r="B159" s="62">
        <v>86</v>
      </c>
      <c r="C159" s="25" t="s">
        <v>1396</v>
      </c>
      <c r="D159" s="40">
        <v>27118</v>
      </c>
      <c r="E159" s="40">
        <v>27118</v>
      </c>
      <c r="F159" s="40">
        <f>E159*0.05</f>
        <v>1355.9</v>
      </c>
      <c r="G159" s="40"/>
      <c r="H159" s="74">
        <f>D159-F159</f>
        <v>25762.1</v>
      </c>
      <c r="I159" s="13">
        <f>+I158+G159-H159</f>
        <v>539815.86899999983</v>
      </c>
      <c r="J159" s="25" t="s">
        <v>739</v>
      </c>
      <c r="K159" s="4" t="s">
        <v>996</v>
      </c>
      <c r="L159" s="5"/>
    </row>
    <row r="160" spans="1:13" x14ac:dyDescent="0.2">
      <c r="A160" s="158">
        <v>42717</v>
      </c>
      <c r="B160" s="62">
        <v>87</v>
      </c>
      <c r="C160" s="25" t="s">
        <v>1120</v>
      </c>
      <c r="D160" s="40">
        <v>203769.71</v>
      </c>
      <c r="E160" s="40">
        <v>203769.71</v>
      </c>
      <c r="F160" s="40">
        <v>9473.7199999999993</v>
      </c>
      <c r="G160" s="40"/>
      <c r="H160" s="74">
        <f>D160-F160</f>
        <v>194295.99</v>
      </c>
      <c r="I160" s="13">
        <f>+I159+G160-H160</f>
        <v>345519.87899999984</v>
      </c>
      <c r="J160" s="25" t="s">
        <v>1482</v>
      </c>
      <c r="K160" s="4" t="s">
        <v>996</v>
      </c>
      <c r="L160" s="5"/>
    </row>
    <row r="161" spans="1:12" x14ac:dyDescent="0.2">
      <c r="A161" s="158">
        <v>42717</v>
      </c>
      <c r="B161" s="62">
        <v>88</v>
      </c>
      <c r="C161" s="25" t="s">
        <v>1043</v>
      </c>
      <c r="D161" s="40">
        <v>22696.07</v>
      </c>
      <c r="E161" s="40"/>
      <c r="F161" s="40">
        <f>E161*0.05</f>
        <v>0</v>
      </c>
      <c r="G161" s="40"/>
      <c r="H161" s="74">
        <f>D161-F161</f>
        <v>22696.07</v>
      </c>
      <c r="I161" s="13">
        <f>+I160+G161-H161</f>
        <v>322823.80899999983</v>
      </c>
      <c r="J161" s="25" t="s">
        <v>1478</v>
      </c>
      <c r="K161" s="4" t="s">
        <v>996</v>
      </c>
      <c r="L161" s="5"/>
    </row>
    <row r="162" spans="1:12" x14ac:dyDescent="0.2">
      <c r="A162" s="158">
        <v>42717</v>
      </c>
      <c r="B162" s="62">
        <v>89</v>
      </c>
      <c r="C162" s="25" t="s">
        <v>934</v>
      </c>
      <c r="D162" s="40">
        <v>27264</v>
      </c>
      <c r="E162" s="40">
        <v>27264</v>
      </c>
      <c r="F162" s="40">
        <v>1311.6</v>
      </c>
      <c r="G162" s="40"/>
      <c r="H162" s="74">
        <f>D162-F162</f>
        <v>25952.400000000001</v>
      </c>
      <c r="I162" s="13">
        <f>+I161+G162-H162</f>
        <v>296871.40899999981</v>
      </c>
      <c r="J162" s="25" t="s">
        <v>1471</v>
      </c>
      <c r="K162" s="4" t="s">
        <v>996</v>
      </c>
      <c r="L162" s="5"/>
    </row>
    <row r="163" spans="1:12" x14ac:dyDescent="0.2">
      <c r="A163" s="158">
        <v>42717</v>
      </c>
      <c r="B163" s="62">
        <v>90</v>
      </c>
      <c r="C163" s="25" t="s">
        <v>1448</v>
      </c>
      <c r="D163" s="40">
        <v>48000</v>
      </c>
      <c r="E163" s="40">
        <v>48000</v>
      </c>
      <c r="F163" s="40">
        <f>E163*0.05</f>
        <v>2400</v>
      </c>
      <c r="G163" s="40"/>
      <c r="H163" s="74">
        <f>D163-F163</f>
        <v>45600</v>
      </c>
      <c r="I163" s="13">
        <f>+I162+G163-H163</f>
        <v>251271.40899999981</v>
      </c>
      <c r="J163" s="25" t="s">
        <v>18</v>
      </c>
      <c r="K163" s="4" t="s">
        <v>996</v>
      </c>
      <c r="L163" s="5"/>
    </row>
    <row r="164" spans="1:12" x14ac:dyDescent="0.2">
      <c r="A164" s="158">
        <v>42717</v>
      </c>
      <c r="B164" s="62">
        <v>91</v>
      </c>
      <c r="C164" s="25" t="s">
        <v>1483</v>
      </c>
      <c r="D164" s="40">
        <v>110000</v>
      </c>
      <c r="E164" s="40">
        <v>110000</v>
      </c>
      <c r="F164" s="40">
        <f>E164*0.05</f>
        <v>5500</v>
      </c>
      <c r="G164" s="40"/>
      <c r="H164" s="74">
        <f>D164-F164</f>
        <v>104500</v>
      </c>
      <c r="I164" s="13">
        <f>+I163+G164-H164</f>
        <v>146771.40899999981</v>
      </c>
      <c r="J164" s="25" t="s">
        <v>44</v>
      </c>
      <c r="K164" s="4" t="s">
        <v>996</v>
      </c>
      <c r="L164" s="5"/>
    </row>
    <row r="165" spans="1:12" x14ac:dyDescent="0.2">
      <c r="A165" s="158">
        <v>42717</v>
      </c>
      <c r="B165" s="62">
        <v>92</v>
      </c>
      <c r="C165" s="17" t="s">
        <v>1388</v>
      </c>
      <c r="D165" s="40">
        <v>59178.6</v>
      </c>
      <c r="E165" s="40">
        <v>59178.6</v>
      </c>
      <c r="F165" s="40">
        <f>E165*0.05</f>
        <v>2958.9300000000003</v>
      </c>
      <c r="G165" s="40"/>
      <c r="H165" s="74">
        <f>D165-F165</f>
        <v>56219.67</v>
      </c>
      <c r="I165" s="13">
        <f>+I164+G165-H165</f>
        <v>90551.738999999812</v>
      </c>
      <c r="J165" s="25" t="s">
        <v>1505</v>
      </c>
      <c r="K165" s="4" t="s">
        <v>996</v>
      </c>
      <c r="L165" s="5"/>
    </row>
    <row r="166" spans="1:12" x14ac:dyDescent="0.2">
      <c r="A166" s="158">
        <v>42717</v>
      </c>
      <c r="B166" s="62">
        <v>93</v>
      </c>
      <c r="C166" s="25" t="s">
        <v>1393</v>
      </c>
      <c r="D166" s="40">
        <v>43707</v>
      </c>
      <c r="E166" s="40">
        <v>43707</v>
      </c>
      <c r="F166" s="40">
        <v>1851.99</v>
      </c>
      <c r="G166" s="40"/>
      <c r="H166" s="74">
        <f>D166-F166</f>
        <v>41855.01</v>
      </c>
      <c r="I166" s="13">
        <f>+I165+G166-H166</f>
        <v>48696.72899999981</v>
      </c>
      <c r="J166" s="25" t="s">
        <v>1465</v>
      </c>
      <c r="K166" s="4" t="s">
        <v>996</v>
      </c>
      <c r="L166" s="5"/>
    </row>
    <row r="167" spans="1:12" x14ac:dyDescent="0.2">
      <c r="A167" s="158">
        <v>42717</v>
      </c>
      <c r="B167" s="62">
        <v>94</v>
      </c>
      <c r="C167" s="25" t="s">
        <v>277</v>
      </c>
      <c r="D167" s="40">
        <v>42081.51</v>
      </c>
      <c r="E167" s="40"/>
      <c r="F167" s="40">
        <f>E167*0.05</f>
        <v>0</v>
      </c>
      <c r="G167" s="40"/>
      <c r="H167" s="74">
        <f>D167-F167</f>
        <v>42081.51</v>
      </c>
      <c r="I167" s="13">
        <f>+I166+G167-H167</f>
        <v>6615.2189999998081</v>
      </c>
      <c r="J167" s="25" t="s">
        <v>1464</v>
      </c>
      <c r="K167" s="4" t="s">
        <v>996</v>
      </c>
      <c r="L167" s="5"/>
    </row>
    <row r="168" spans="1:12" x14ac:dyDescent="0.2">
      <c r="A168" s="158">
        <v>42717</v>
      </c>
      <c r="B168" s="62"/>
      <c r="C168" s="23" t="s">
        <v>1510</v>
      </c>
      <c r="D168" s="40">
        <v>4550</v>
      </c>
      <c r="E168" s="40"/>
      <c r="F168" s="40">
        <f>E168*0.05</f>
        <v>0</v>
      </c>
      <c r="G168" s="40"/>
      <c r="H168" s="74">
        <f>D168-F168</f>
        <v>4550</v>
      </c>
      <c r="I168" s="13">
        <f>+I167+G168-H168</f>
        <v>2065.2189999998081</v>
      </c>
      <c r="J168" s="17"/>
      <c r="K168" s="5"/>
      <c r="L168" s="5"/>
    </row>
    <row r="169" spans="1:12" x14ac:dyDescent="0.2">
      <c r="A169" s="158">
        <v>42717</v>
      </c>
      <c r="B169" s="62"/>
      <c r="C169" s="126" t="s">
        <v>1513</v>
      </c>
      <c r="D169" s="40">
        <v>1297.94</v>
      </c>
      <c r="E169" s="40"/>
      <c r="F169" s="40">
        <f>E169*0.05</f>
        <v>0</v>
      </c>
      <c r="G169" s="40"/>
      <c r="H169" s="74">
        <f>D169-F169</f>
        <v>1297.94</v>
      </c>
      <c r="I169" s="13">
        <f>+I168+G169-H169</f>
        <v>767.27899999980809</v>
      </c>
      <c r="J169" s="17"/>
      <c r="K169" s="5"/>
      <c r="L169" s="5"/>
    </row>
    <row r="170" spans="1:12" ht="15" x14ac:dyDescent="0.25">
      <c r="A170" s="158"/>
      <c r="B170" s="62"/>
      <c r="C170" s="172" t="s">
        <v>1528</v>
      </c>
      <c r="D170" s="40"/>
      <c r="E170" s="40"/>
      <c r="F170" s="40">
        <f>E170*0.05</f>
        <v>0</v>
      </c>
      <c r="G170" s="40"/>
      <c r="H170" s="40"/>
      <c r="I170" s="19">
        <f>+I169+G170-H170</f>
        <v>767.27899999980809</v>
      </c>
      <c r="J170" s="17"/>
      <c r="K170" s="5"/>
      <c r="L170" s="5"/>
    </row>
    <row r="171" spans="1:12" x14ac:dyDescent="0.2">
      <c r="A171" s="158">
        <v>42734</v>
      </c>
      <c r="B171" s="62"/>
      <c r="C171" s="25" t="s">
        <v>985</v>
      </c>
      <c r="D171" s="40"/>
      <c r="E171" s="40"/>
      <c r="F171" s="40">
        <f>E171*0.05</f>
        <v>0</v>
      </c>
      <c r="G171" s="40">
        <v>913232.72</v>
      </c>
      <c r="H171" s="74">
        <f>D171-F171</f>
        <v>0</v>
      </c>
      <c r="I171" s="13">
        <f>+I170+G171-H171</f>
        <v>913999.99899999984</v>
      </c>
      <c r="J171" s="17"/>
      <c r="K171" s="5"/>
      <c r="L171" s="5"/>
    </row>
    <row r="172" spans="1:12" x14ac:dyDescent="0.2">
      <c r="A172" s="158">
        <v>42734</v>
      </c>
      <c r="B172" s="62">
        <v>95</v>
      </c>
      <c r="C172" s="25" t="s">
        <v>797</v>
      </c>
      <c r="D172" s="40">
        <v>98586.44</v>
      </c>
      <c r="E172" s="40">
        <v>98586.44</v>
      </c>
      <c r="F172" s="40">
        <f>E172*0.05</f>
        <v>4929.3220000000001</v>
      </c>
      <c r="G172" s="40"/>
      <c r="H172" s="74">
        <f>D172-F172</f>
        <v>93657.118000000002</v>
      </c>
      <c r="I172" s="13">
        <f>+I171+G172-H172</f>
        <v>820342.88099999982</v>
      </c>
      <c r="J172" s="25" t="s">
        <v>779</v>
      </c>
      <c r="K172" s="4" t="s">
        <v>996</v>
      </c>
      <c r="L172" s="5"/>
    </row>
    <row r="173" spans="1:12" x14ac:dyDescent="0.2">
      <c r="A173" s="158">
        <v>42734</v>
      </c>
      <c r="B173" s="62">
        <v>96</v>
      </c>
      <c r="C173" s="23" t="s">
        <v>315</v>
      </c>
      <c r="D173" s="40">
        <v>105000</v>
      </c>
      <c r="E173" s="40">
        <v>105000</v>
      </c>
      <c r="F173" s="40">
        <v>5135.84</v>
      </c>
      <c r="G173" s="40"/>
      <c r="H173" s="74">
        <f>D173-F173</f>
        <v>99864.16</v>
      </c>
      <c r="I173" s="13">
        <f>+I172+G173-H173</f>
        <v>720478.72099999979</v>
      </c>
      <c r="J173" s="25" t="s">
        <v>44</v>
      </c>
      <c r="K173" s="4" t="s">
        <v>996</v>
      </c>
      <c r="L173" s="5"/>
    </row>
    <row r="174" spans="1:12" x14ac:dyDescent="0.2">
      <c r="A174" s="158">
        <v>42734</v>
      </c>
      <c r="B174" s="62">
        <v>97</v>
      </c>
      <c r="C174" s="25" t="s">
        <v>1333</v>
      </c>
      <c r="D174" s="40">
        <v>48544.01</v>
      </c>
      <c r="E174" s="40">
        <v>48544.01</v>
      </c>
      <c r="F174" s="40">
        <v>2394.1999999999998</v>
      </c>
      <c r="G174" s="40"/>
      <c r="H174" s="74">
        <f>D174-F174</f>
        <v>46149.810000000005</v>
      </c>
      <c r="I174" s="13">
        <f>+I173+G174-H174</f>
        <v>674328.91099999973</v>
      </c>
      <c r="J174" s="25" t="s">
        <v>44</v>
      </c>
      <c r="K174" s="4" t="s">
        <v>996</v>
      </c>
      <c r="L174" s="5"/>
    </row>
    <row r="175" spans="1:12" x14ac:dyDescent="0.2">
      <c r="A175" s="158">
        <v>42734</v>
      </c>
      <c r="B175" s="62">
        <v>98</v>
      </c>
      <c r="C175" s="25" t="s">
        <v>1396</v>
      </c>
      <c r="D175" s="40">
        <v>20902.2</v>
      </c>
      <c r="E175" s="40">
        <v>20902.2</v>
      </c>
      <c r="F175" s="40">
        <f>E175*0.05</f>
        <v>1045.1100000000001</v>
      </c>
      <c r="G175" s="40"/>
      <c r="H175" s="74">
        <f>D175-F175</f>
        <v>19857.09</v>
      </c>
      <c r="I175" s="13">
        <f>+I174+G175-H175</f>
        <v>654471.82099999976</v>
      </c>
      <c r="J175" s="25" t="s">
        <v>739</v>
      </c>
      <c r="K175" s="4" t="s">
        <v>996</v>
      </c>
      <c r="L175" s="5"/>
    </row>
    <row r="176" spans="1:12" x14ac:dyDescent="0.2">
      <c r="A176" s="158">
        <v>42734</v>
      </c>
      <c r="B176" s="62">
        <v>99</v>
      </c>
      <c r="C176" s="25" t="s">
        <v>1120</v>
      </c>
      <c r="D176" s="40">
        <v>201596.95</v>
      </c>
      <c r="E176" s="40">
        <v>201596.95</v>
      </c>
      <c r="F176" s="40">
        <v>9334.91</v>
      </c>
      <c r="G176" s="40"/>
      <c r="H176" s="74">
        <f>D176-F176</f>
        <v>192262.04</v>
      </c>
      <c r="I176" s="13">
        <f>+I175+G176-H176</f>
        <v>462209.78099999973</v>
      </c>
      <c r="J176" s="25" t="s">
        <v>1482</v>
      </c>
      <c r="K176" s="4" t="s">
        <v>996</v>
      </c>
      <c r="L176" s="5"/>
    </row>
    <row r="177" spans="1:12" x14ac:dyDescent="0.2">
      <c r="A177" s="158">
        <v>42734</v>
      </c>
      <c r="B177" s="62">
        <v>100</v>
      </c>
      <c r="C177" s="25" t="s">
        <v>1043</v>
      </c>
      <c r="D177" s="40">
        <v>10807.94</v>
      </c>
      <c r="E177" s="40"/>
      <c r="F177" s="40">
        <f>E177*0.05</f>
        <v>0</v>
      </c>
      <c r="G177" s="40"/>
      <c r="H177" s="74">
        <f>D177-F177</f>
        <v>10807.94</v>
      </c>
      <c r="I177" s="13">
        <f>+I176+G177-H177</f>
        <v>451401.84099999972</v>
      </c>
      <c r="J177" s="25" t="s">
        <v>1478</v>
      </c>
      <c r="K177" s="4" t="s">
        <v>996</v>
      </c>
      <c r="L177" s="5"/>
    </row>
    <row r="178" spans="1:12" x14ac:dyDescent="0.2">
      <c r="A178" s="158">
        <v>42734</v>
      </c>
      <c r="B178" s="62">
        <v>101</v>
      </c>
      <c r="C178" s="25" t="s">
        <v>1483</v>
      </c>
      <c r="D178" s="40">
        <v>100000</v>
      </c>
      <c r="E178" s="40">
        <v>100000</v>
      </c>
      <c r="F178" s="40">
        <v>4955</v>
      </c>
      <c r="G178" s="40"/>
      <c r="H178" s="74">
        <f>D178-F178</f>
        <v>95045</v>
      </c>
      <c r="I178" s="13">
        <f>+I177+G178-H178</f>
        <v>356356.84099999972</v>
      </c>
      <c r="J178" s="25" t="s">
        <v>44</v>
      </c>
      <c r="K178" s="4" t="s">
        <v>996</v>
      </c>
      <c r="L178" s="5"/>
    </row>
    <row r="179" spans="1:12" x14ac:dyDescent="0.2">
      <c r="A179" s="158">
        <v>42734</v>
      </c>
      <c r="B179" s="62">
        <v>102</v>
      </c>
      <c r="C179" s="25" t="s">
        <v>934</v>
      </c>
      <c r="D179" s="40">
        <v>24109</v>
      </c>
      <c r="E179" s="40">
        <v>24109</v>
      </c>
      <c r="F179" s="40">
        <v>1149.6199999999999</v>
      </c>
      <c r="G179" s="40"/>
      <c r="H179" s="74">
        <f>D179-F179</f>
        <v>22959.38</v>
      </c>
      <c r="I179" s="13">
        <f>+I178+G179-H179</f>
        <v>333397.46099999972</v>
      </c>
      <c r="J179" s="25" t="s">
        <v>1471</v>
      </c>
      <c r="K179" s="4" t="s">
        <v>996</v>
      </c>
      <c r="L179" s="5"/>
    </row>
    <row r="180" spans="1:12" x14ac:dyDescent="0.2">
      <c r="A180" s="158">
        <v>42734</v>
      </c>
      <c r="B180" s="62">
        <v>103</v>
      </c>
      <c r="C180" s="17" t="s">
        <v>1388</v>
      </c>
      <c r="D180" s="40">
        <v>49026.45</v>
      </c>
      <c r="E180" s="40">
        <v>49026.45</v>
      </c>
      <c r="F180" s="40">
        <f>E180*0.05</f>
        <v>2451.3224999999998</v>
      </c>
      <c r="G180" s="40"/>
      <c r="H180" s="74">
        <f>D180-F180</f>
        <v>46575.127499999995</v>
      </c>
      <c r="I180" s="13">
        <f>+I179+G180-H180</f>
        <v>286822.33349999972</v>
      </c>
      <c r="J180" s="25" t="s">
        <v>1505</v>
      </c>
      <c r="K180" s="4" t="s">
        <v>996</v>
      </c>
      <c r="L180" s="5"/>
    </row>
    <row r="181" spans="1:12" x14ac:dyDescent="0.2">
      <c r="A181" s="158">
        <v>42734</v>
      </c>
      <c r="B181" s="62">
        <v>104</v>
      </c>
      <c r="C181" s="25" t="s">
        <v>1488</v>
      </c>
      <c r="D181" s="40">
        <v>47247.35</v>
      </c>
      <c r="E181" s="40">
        <v>47247.35</v>
      </c>
      <c r="F181" s="40">
        <f>E181*0.05</f>
        <v>2362.3674999999998</v>
      </c>
      <c r="G181" s="40"/>
      <c r="H181" s="74">
        <f>D181-F181</f>
        <v>44884.982499999998</v>
      </c>
      <c r="I181" s="13">
        <f>+I180+G181-H181</f>
        <v>241937.35099999973</v>
      </c>
      <c r="J181" s="25" t="s">
        <v>18</v>
      </c>
      <c r="K181" s="4" t="s">
        <v>996</v>
      </c>
      <c r="L181" s="5"/>
    </row>
    <row r="182" spans="1:12" x14ac:dyDescent="0.2">
      <c r="A182" s="158">
        <v>42734</v>
      </c>
      <c r="B182" s="62">
        <v>105</v>
      </c>
      <c r="C182" s="25" t="s">
        <v>1442</v>
      </c>
      <c r="D182" s="40">
        <v>17987</v>
      </c>
      <c r="E182" s="40">
        <v>17987</v>
      </c>
      <c r="F182" s="40">
        <f>E182*0.05</f>
        <v>899.35</v>
      </c>
      <c r="G182" s="40"/>
      <c r="H182" s="74">
        <f>D182-F182</f>
        <v>17087.650000000001</v>
      </c>
      <c r="I182" s="13">
        <f>+I181+G182-H182</f>
        <v>224849.70099999974</v>
      </c>
      <c r="J182" s="25" t="s">
        <v>18</v>
      </c>
      <c r="K182" s="4" t="s">
        <v>996</v>
      </c>
      <c r="L182" s="5"/>
    </row>
    <row r="183" spans="1:12" x14ac:dyDescent="0.2">
      <c r="A183" s="158">
        <v>42734</v>
      </c>
      <c r="B183" s="62">
        <v>106</v>
      </c>
      <c r="C183" s="25" t="s">
        <v>1393</v>
      </c>
      <c r="D183" s="40">
        <v>39458</v>
      </c>
      <c r="E183" s="40">
        <v>39458</v>
      </c>
      <c r="F183" s="40">
        <v>1677.51</v>
      </c>
      <c r="G183" s="40"/>
      <c r="H183" s="74">
        <f>D183-F183</f>
        <v>37780.49</v>
      </c>
      <c r="I183" s="13">
        <f>+I182+G183-H183</f>
        <v>187069.21099999975</v>
      </c>
      <c r="J183" s="25" t="s">
        <v>1476</v>
      </c>
      <c r="K183" s="4" t="s">
        <v>996</v>
      </c>
      <c r="L183" s="5"/>
    </row>
    <row r="184" spans="1:12" x14ac:dyDescent="0.2">
      <c r="A184" s="158">
        <v>42734</v>
      </c>
      <c r="B184" s="62">
        <v>107</v>
      </c>
      <c r="C184" s="25" t="s">
        <v>1445</v>
      </c>
      <c r="D184" s="40">
        <v>32655</v>
      </c>
      <c r="E184" s="40">
        <v>32655</v>
      </c>
      <c r="F184" s="40">
        <v>1383.69</v>
      </c>
      <c r="G184" s="40"/>
      <c r="H184" s="74">
        <f>D184-F184</f>
        <v>31271.31</v>
      </c>
      <c r="I184" s="13">
        <f>+I183+G184-H184</f>
        <v>155797.90099999975</v>
      </c>
      <c r="J184" s="25" t="s">
        <v>1382</v>
      </c>
      <c r="K184" s="4" t="s">
        <v>996</v>
      </c>
      <c r="L184" s="5"/>
    </row>
    <row r="185" spans="1:12" x14ac:dyDescent="0.2">
      <c r="A185" s="158">
        <v>42734</v>
      </c>
      <c r="B185" s="62">
        <v>108</v>
      </c>
      <c r="C185" s="25" t="s">
        <v>1432</v>
      </c>
      <c r="D185" s="40">
        <v>77465.009999999995</v>
      </c>
      <c r="E185" s="40">
        <v>77465.009999999995</v>
      </c>
      <c r="F185" s="40">
        <v>3340.32</v>
      </c>
      <c r="G185" s="40"/>
      <c r="H185" s="74">
        <f>D185-F185</f>
        <v>74124.689999999988</v>
      </c>
      <c r="I185" s="13">
        <f>+I184+G185-H185</f>
        <v>81673.210999999763</v>
      </c>
      <c r="J185" s="25" t="s">
        <v>1376</v>
      </c>
      <c r="K185" s="4" t="s">
        <v>996</v>
      </c>
      <c r="L185" s="5"/>
    </row>
    <row r="186" spans="1:12" x14ac:dyDescent="0.2">
      <c r="A186" s="158">
        <v>42734</v>
      </c>
      <c r="B186" s="62">
        <v>109</v>
      </c>
      <c r="C186" s="25" t="s">
        <v>1527</v>
      </c>
      <c r="D186" s="40">
        <v>15300</v>
      </c>
      <c r="E186" s="40">
        <v>15300</v>
      </c>
      <c r="F186" s="40">
        <f>E186*0.05</f>
        <v>765</v>
      </c>
      <c r="G186" s="40"/>
      <c r="H186" s="74">
        <f>D186-F186</f>
        <v>14535</v>
      </c>
      <c r="I186" s="13">
        <f>+I185+G186-H186</f>
        <v>67138.210999999763</v>
      </c>
      <c r="J186" s="25" t="s">
        <v>1526</v>
      </c>
      <c r="K186" s="4" t="s">
        <v>996</v>
      </c>
      <c r="L186" s="5"/>
    </row>
    <row r="187" spans="1:12" x14ac:dyDescent="0.2">
      <c r="A187" s="158">
        <v>42734</v>
      </c>
      <c r="B187" s="62">
        <v>110</v>
      </c>
      <c r="C187" s="25" t="s">
        <v>1525</v>
      </c>
      <c r="D187" s="40">
        <v>17705</v>
      </c>
      <c r="E187" s="40">
        <v>17705</v>
      </c>
      <c r="F187" s="40">
        <f>E187*0.05</f>
        <v>885.25</v>
      </c>
      <c r="G187" s="40"/>
      <c r="H187" s="74">
        <f>D187-F187</f>
        <v>16819.75</v>
      </c>
      <c r="I187" s="13">
        <f>+I186+G187-H187</f>
        <v>50318.460999999763</v>
      </c>
      <c r="J187" s="25" t="s">
        <v>1524</v>
      </c>
      <c r="K187" s="4" t="s">
        <v>996</v>
      </c>
      <c r="L187" s="5"/>
    </row>
    <row r="188" spans="1:12" x14ac:dyDescent="0.2">
      <c r="A188" s="158">
        <v>42734</v>
      </c>
      <c r="B188" s="62">
        <v>111</v>
      </c>
      <c r="C188" s="25" t="s">
        <v>277</v>
      </c>
      <c r="D188" s="40">
        <v>42708.81</v>
      </c>
      <c r="E188" s="40"/>
      <c r="F188" s="40">
        <f>E188*0.05</f>
        <v>0</v>
      </c>
      <c r="G188" s="40"/>
      <c r="H188" s="74">
        <f>D188-F188</f>
        <v>42708.81</v>
      </c>
      <c r="I188" s="13">
        <f>+I187+G188-H188</f>
        <v>7609.6509999997652</v>
      </c>
      <c r="J188" s="25" t="s">
        <v>1464</v>
      </c>
      <c r="K188" s="4" t="s">
        <v>996</v>
      </c>
      <c r="L188" s="5"/>
    </row>
    <row r="189" spans="1:12" x14ac:dyDescent="0.2">
      <c r="A189" s="126"/>
      <c r="B189" s="62"/>
      <c r="C189" s="126" t="s">
        <v>1523</v>
      </c>
      <c r="D189" s="40">
        <v>5950</v>
      </c>
      <c r="E189" s="40"/>
      <c r="F189" s="40">
        <f>E189*0.05</f>
        <v>0</v>
      </c>
      <c r="G189" s="40"/>
      <c r="H189" s="74">
        <f>D189-F189</f>
        <v>5950</v>
      </c>
      <c r="I189" s="13">
        <f>+I188+G189-H189</f>
        <v>1659.6509999997652</v>
      </c>
      <c r="J189" s="17"/>
      <c r="K189" s="5"/>
      <c r="L189" s="5"/>
    </row>
    <row r="190" spans="1:12" x14ac:dyDescent="0.2">
      <c r="A190" s="126"/>
      <c r="B190" s="62"/>
      <c r="C190" s="126" t="s">
        <v>1513</v>
      </c>
      <c r="D190" s="40">
        <v>1295.53</v>
      </c>
      <c r="E190" s="40"/>
      <c r="F190" s="40">
        <f>E190*0.05</f>
        <v>0</v>
      </c>
      <c r="G190" s="40"/>
      <c r="H190" s="40">
        <f>D190-F190</f>
        <v>1295.53</v>
      </c>
      <c r="I190" s="13">
        <f>+I189+G190-H190</f>
        <v>364.12099999976522</v>
      </c>
      <c r="J190" s="17"/>
      <c r="K190" s="5"/>
      <c r="L190" s="5"/>
    </row>
    <row r="191" spans="1:12" ht="15.75" x14ac:dyDescent="0.25">
      <c r="A191" s="126"/>
      <c r="B191" s="62"/>
      <c r="C191" s="150" t="s">
        <v>1522</v>
      </c>
      <c r="D191" s="40"/>
      <c r="E191" s="40"/>
      <c r="F191" s="40">
        <f>E191*0.05</f>
        <v>0</v>
      </c>
      <c r="G191" s="40"/>
      <c r="H191" s="40"/>
      <c r="I191" s="19">
        <f>+I190+G191-H191</f>
        <v>364.12099999976522</v>
      </c>
      <c r="J191" s="17"/>
      <c r="K191" s="5"/>
      <c r="L191" s="5"/>
    </row>
    <row r="192" spans="1:12" x14ac:dyDescent="0.2">
      <c r="A192" s="158">
        <v>42803</v>
      </c>
      <c r="B192" s="62"/>
      <c r="C192" s="25" t="s">
        <v>985</v>
      </c>
      <c r="D192" s="40"/>
      <c r="E192" s="40"/>
      <c r="F192" s="40">
        <f>E192*0.05</f>
        <v>0</v>
      </c>
      <c r="G192" s="40">
        <v>913635.88</v>
      </c>
      <c r="H192" s="40"/>
      <c r="I192" s="13">
        <f>+I191+G192-H192</f>
        <v>914000.00099999981</v>
      </c>
      <c r="J192" s="17"/>
      <c r="K192" s="5"/>
      <c r="L192" s="5"/>
    </row>
    <row r="193" spans="1:13" x14ac:dyDescent="0.2">
      <c r="A193" s="158">
        <v>42808</v>
      </c>
      <c r="B193" s="62">
        <v>112</v>
      </c>
      <c r="C193" s="17" t="s">
        <v>328</v>
      </c>
      <c r="D193" s="40"/>
      <c r="E193" s="40"/>
      <c r="F193" s="40">
        <f>E193*0.05</f>
        <v>0</v>
      </c>
      <c r="G193" s="40"/>
      <c r="H193" s="74">
        <f>D193-F193</f>
        <v>0</v>
      </c>
      <c r="I193" s="13">
        <f>+I192+G193-H193</f>
        <v>914000.00099999981</v>
      </c>
      <c r="J193" s="17" t="s">
        <v>328</v>
      </c>
      <c r="K193" s="5" t="s">
        <v>1118</v>
      </c>
      <c r="L193" s="5"/>
    </row>
    <row r="194" spans="1:13" x14ac:dyDescent="0.2">
      <c r="A194" s="158">
        <v>42808</v>
      </c>
      <c r="B194" s="62">
        <v>113</v>
      </c>
      <c r="C194" s="17" t="s">
        <v>797</v>
      </c>
      <c r="D194" s="40">
        <v>70657</v>
      </c>
      <c r="E194" s="40">
        <v>70657</v>
      </c>
      <c r="F194" s="40">
        <f>E194*0.05</f>
        <v>3532.8500000000004</v>
      </c>
      <c r="G194" s="40"/>
      <c r="H194" s="94">
        <f>D194-F194</f>
        <v>67124.149999999994</v>
      </c>
      <c r="I194" s="13">
        <f>+I193+G194-H194</f>
        <v>846875.85099999979</v>
      </c>
      <c r="J194" s="17" t="s">
        <v>779</v>
      </c>
      <c r="K194" s="4" t="s">
        <v>996</v>
      </c>
      <c r="L194" s="5"/>
    </row>
    <row r="195" spans="1:13" x14ac:dyDescent="0.2">
      <c r="A195" s="158">
        <v>42808</v>
      </c>
      <c r="B195" s="62">
        <v>114</v>
      </c>
      <c r="C195" s="23" t="s">
        <v>315</v>
      </c>
      <c r="D195" s="40">
        <v>105000</v>
      </c>
      <c r="E195" s="40">
        <v>105000</v>
      </c>
      <c r="F195" s="40">
        <v>5106.1899999999996</v>
      </c>
      <c r="G195" s="40"/>
      <c r="H195" s="94">
        <f>D195-F195</f>
        <v>99893.81</v>
      </c>
      <c r="I195" s="13">
        <f>+I194+G195-H195</f>
        <v>746982.04099999974</v>
      </c>
      <c r="J195" s="17" t="s">
        <v>44</v>
      </c>
      <c r="K195" s="4" t="s">
        <v>996</v>
      </c>
      <c r="L195" s="5"/>
    </row>
    <row r="196" spans="1:13" x14ac:dyDescent="0.2">
      <c r="A196" s="158">
        <v>42808</v>
      </c>
      <c r="B196" s="62">
        <v>115</v>
      </c>
      <c r="C196" s="17" t="s">
        <v>1333</v>
      </c>
      <c r="D196" s="40">
        <v>80811.899999999994</v>
      </c>
      <c r="E196" s="40">
        <v>80811.899999999994</v>
      </c>
      <c r="F196" s="40">
        <v>3958.27</v>
      </c>
      <c r="G196" s="40"/>
      <c r="H196" s="94">
        <f>D196-F196</f>
        <v>76853.62999999999</v>
      </c>
      <c r="I196" s="13">
        <f>+I195+G196-H196</f>
        <v>670128.41099999973</v>
      </c>
      <c r="J196" s="17" t="s">
        <v>44</v>
      </c>
      <c r="K196" s="4" t="s">
        <v>996</v>
      </c>
      <c r="L196" s="5"/>
    </row>
    <row r="197" spans="1:13" x14ac:dyDescent="0.2">
      <c r="A197" s="158">
        <v>42808</v>
      </c>
      <c r="B197" s="62">
        <v>116</v>
      </c>
      <c r="C197" s="17" t="s">
        <v>1483</v>
      </c>
      <c r="D197" s="40">
        <v>101789</v>
      </c>
      <c r="E197" s="40">
        <v>101789</v>
      </c>
      <c r="F197" s="40">
        <v>5029.45</v>
      </c>
      <c r="G197" s="40"/>
      <c r="H197" s="94">
        <f>D197-F197</f>
        <v>96759.55</v>
      </c>
      <c r="I197" s="13">
        <f>+I196+G197-H197</f>
        <v>573368.86099999968</v>
      </c>
      <c r="J197" s="17" t="s">
        <v>44</v>
      </c>
      <c r="K197" s="4" t="s">
        <v>996</v>
      </c>
      <c r="L197" s="5"/>
    </row>
    <row r="198" spans="1:13" x14ac:dyDescent="0.2">
      <c r="A198" s="158">
        <v>42808</v>
      </c>
      <c r="B198" s="62">
        <v>117</v>
      </c>
      <c r="C198" s="17" t="s">
        <v>1396</v>
      </c>
      <c r="D198" s="40">
        <v>48278.51</v>
      </c>
      <c r="E198" s="40">
        <v>48278.51</v>
      </c>
      <c r="F198" s="40">
        <f>E198*0.05</f>
        <v>2413.9255000000003</v>
      </c>
      <c r="G198" s="40"/>
      <c r="H198" s="94">
        <f>D198-F198</f>
        <v>45864.584500000004</v>
      </c>
      <c r="I198" s="13">
        <f>+I197+G198-H198</f>
        <v>527504.27649999969</v>
      </c>
      <c r="J198" s="17" t="s">
        <v>739</v>
      </c>
      <c r="K198" s="4" t="s">
        <v>996</v>
      </c>
      <c r="L198" s="5"/>
    </row>
    <row r="199" spans="1:13" x14ac:dyDescent="0.2">
      <c r="A199" s="158">
        <v>42808</v>
      </c>
      <c r="B199" s="62">
        <v>118</v>
      </c>
      <c r="C199" s="17" t="s">
        <v>1120</v>
      </c>
      <c r="D199" s="40">
        <v>275000</v>
      </c>
      <c r="E199" s="40">
        <v>275000</v>
      </c>
      <c r="F199" s="40">
        <v>12719.09</v>
      </c>
      <c r="G199" s="40"/>
      <c r="H199" s="94">
        <f>D199-F199</f>
        <v>262280.90999999997</v>
      </c>
      <c r="I199" s="13">
        <f>+I198+G199-H199</f>
        <v>265223.36649999971</v>
      </c>
      <c r="J199" s="17" t="s">
        <v>1482</v>
      </c>
      <c r="K199" s="4" t="s">
        <v>996</v>
      </c>
      <c r="L199" s="5"/>
    </row>
    <row r="200" spans="1:13" x14ac:dyDescent="0.2">
      <c r="A200" s="158">
        <v>42808</v>
      </c>
      <c r="B200" s="62">
        <v>119</v>
      </c>
      <c r="C200" s="17" t="s">
        <v>328</v>
      </c>
      <c r="D200" s="40"/>
      <c r="E200" s="40"/>
      <c r="F200" s="40">
        <f>E200*0.05</f>
        <v>0</v>
      </c>
      <c r="G200" s="40"/>
      <c r="H200" s="74">
        <f>D200-F200</f>
        <v>0</v>
      </c>
      <c r="I200" s="13">
        <f>+I199+G200-H200</f>
        <v>265223.36649999971</v>
      </c>
      <c r="J200" s="17" t="s">
        <v>328</v>
      </c>
      <c r="K200" s="5" t="s">
        <v>1118</v>
      </c>
      <c r="L200" s="5"/>
    </row>
    <row r="201" spans="1:13" x14ac:dyDescent="0.2">
      <c r="A201" s="158">
        <v>42808</v>
      </c>
      <c r="B201" s="62">
        <v>120</v>
      </c>
      <c r="C201" s="17" t="s">
        <v>1393</v>
      </c>
      <c r="D201" s="40">
        <v>44016.6</v>
      </c>
      <c r="E201" s="40">
        <v>44016.6</v>
      </c>
      <c r="F201" s="40">
        <v>1864.71</v>
      </c>
      <c r="G201" s="40"/>
      <c r="H201" s="94">
        <f>D201-F201</f>
        <v>42151.89</v>
      </c>
      <c r="I201" s="13">
        <f>+I200+G201-H201</f>
        <v>223071.4764999997</v>
      </c>
      <c r="J201" s="17" t="s">
        <v>1521</v>
      </c>
      <c r="K201" s="4" t="s">
        <v>996</v>
      </c>
      <c r="L201" s="5"/>
      <c r="M201" s="66"/>
    </row>
    <row r="202" spans="1:13" x14ac:dyDescent="0.2">
      <c r="A202" s="158">
        <v>42808</v>
      </c>
      <c r="B202" s="62">
        <v>121</v>
      </c>
      <c r="C202" s="17" t="s">
        <v>1043</v>
      </c>
      <c r="D202" s="40">
        <v>40906.9</v>
      </c>
      <c r="E202" s="40"/>
      <c r="F202" s="40">
        <f>E202*0.05</f>
        <v>0</v>
      </c>
      <c r="G202" s="40"/>
      <c r="H202" s="94">
        <f>D202-F202</f>
        <v>40906.9</v>
      </c>
      <c r="I202" s="13">
        <f>+I201+G202-H202</f>
        <v>182164.5764999997</v>
      </c>
      <c r="J202" s="17" t="s">
        <v>1486</v>
      </c>
      <c r="K202" s="4" t="s">
        <v>996</v>
      </c>
      <c r="L202" s="5"/>
    </row>
    <row r="203" spans="1:13" x14ac:dyDescent="0.2">
      <c r="A203" s="158">
        <v>42808</v>
      </c>
      <c r="B203" s="62">
        <v>122</v>
      </c>
      <c r="C203" s="17" t="s">
        <v>1388</v>
      </c>
      <c r="D203" s="40">
        <v>46700.4</v>
      </c>
      <c r="E203" s="40">
        <v>46700.4</v>
      </c>
      <c r="F203" s="40">
        <f>E203*0.05</f>
        <v>2335.02</v>
      </c>
      <c r="G203" s="40"/>
      <c r="H203" s="94">
        <f>D203-F203</f>
        <v>44365.380000000005</v>
      </c>
      <c r="I203" s="13">
        <f>+I202+G203-H203</f>
        <v>137799.1964999997</v>
      </c>
      <c r="J203" s="17" t="s">
        <v>1467</v>
      </c>
      <c r="K203" s="4" t="s">
        <v>996</v>
      </c>
      <c r="L203" s="5"/>
      <c r="M203" s="66"/>
    </row>
    <row r="204" spans="1:13" x14ac:dyDescent="0.2">
      <c r="A204" s="158">
        <v>42808</v>
      </c>
      <c r="B204" s="62">
        <v>123</v>
      </c>
      <c r="C204" s="17" t="s">
        <v>905</v>
      </c>
      <c r="D204" s="40">
        <v>33473.730000000003</v>
      </c>
      <c r="E204" s="40">
        <v>33473.730000000003</v>
      </c>
      <c r="F204" s="40">
        <v>1558.5</v>
      </c>
      <c r="G204" s="40"/>
      <c r="H204" s="94">
        <f>D204-F204</f>
        <v>31915.230000000003</v>
      </c>
      <c r="I204" s="13">
        <f>+I203+G204-H204</f>
        <v>105883.96649999969</v>
      </c>
      <c r="J204" s="17" t="s">
        <v>18</v>
      </c>
      <c r="K204" s="4" t="s">
        <v>996</v>
      </c>
      <c r="L204" s="5"/>
      <c r="M204" s="68"/>
    </row>
    <row r="205" spans="1:13" x14ac:dyDescent="0.2">
      <c r="A205" s="158">
        <v>42808</v>
      </c>
      <c r="B205" s="62">
        <v>124</v>
      </c>
      <c r="C205" s="17" t="s">
        <v>1488</v>
      </c>
      <c r="D205" s="40">
        <v>24552.65</v>
      </c>
      <c r="E205" s="40">
        <v>24552.65</v>
      </c>
      <c r="F205" s="40">
        <f>E205*0.05</f>
        <v>1227.6325000000002</v>
      </c>
      <c r="G205" s="40"/>
      <c r="H205" s="94">
        <f>D205-F205</f>
        <v>23325.017500000002</v>
      </c>
      <c r="I205" s="13">
        <f>+I204+G205-H205</f>
        <v>82558.948999999688</v>
      </c>
      <c r="J205" s="17" t="s">
        <v>18</v>
      </c>
      <c r="K205" s="4" t="s">
        <v>996</v>
      </c>
      <c r="L205" s="5"/>
      <c r="M205" s="66"/>
    </row>
    <row r="206" spans="1:13" x14ac:dyDescent="0.2">
      <c r="A206" s="158">
        <v>42808</v>
      </c>
      <c r="B206" s="62">
        <v>125</v>
      </c>
      <c r="C206" s="17" t="s">
        <v>1448</v>
      </c>
      <c r="D206" s="40">
        <v>36537.599999999999</v>
      </c>
      <c r="E206" s="40">
        <v>36537.599999999999</v>
      </c>
      <c r="F206" s="40">
        <f>E206*0.05</f>
        <v>1826.88</v>
      </c>
      <c r="G206" s="40"/>
      <c r="H206" s="94">
        <f>D206-F206</f>
        <v>34710.720000000001</v>
      </c>
      <c r="I206" s="13">
        <f>+I205+G206-H206</f>
        <v>47848.228999999686</v>
      </c>
      <c r="J206" s="17" t="s">
        <v>18</v>
      </c>
      <c r="K206" s="4" t="s">
        <v>996</v>
      </c>
      <c r="L206" s="5"/>
      <c r="M206" s="66"/>
    </row>
    <row r="207" spans="1:13" x14ac:dyDescent="0.2">
      <c r="A207" s="158">
        <v>42808</v>
      </c>
      <c r="B207" s="62">
        <v>126</v>
      </c>
      <c r="C207" s="17" t="s">
        <v>277</v>
      </c>
      <c r="D207" s="40">
        <v>41572.519999999997</v>
      </c>
      <c r="E207" s="40"/>
      <c r="F207" s="40">
        <f>E207*0.05</f>
        <v>0</v>
      </c>
      <c r="G207" s="40"/>
      <c r="H207" s="94">
        <f>D207-F207</f>
        <v>41572.519999999997</v>
      </c>
      <c r="I207" s="13">
        <f>+I206+G207-H207</f>
        <v>6275.7089999996897</v>
      </c>
      <c r="J207" s="25" t="s">
        <v>1464</v>
      </c>
      <c r="K207" s="4" t="s">
        <v>996</v>
      </c>
      <c r="L207" s="5"/>
    </row>
    <row r="208" spans="1:13" x14ac:dyDescent="0.2">
      <c r="A208" s="126"/>
      <c r="B208" s="62"/>
      <c r="C208" s="23" t="s">
        <v>1510</v>
      </c>
      <c r="D208" s="40">
        <v>4900</v>
      </c>
      <c r="E208" s="40"/>
      <c r="F208" s="40">
        <f>E208*0.05</f>
        <v>0</v>
      </c>
      <c r="G208" s="40"/>
      <c r="H208" s="74">
        <f>D208-F208</f>
        <v>4900</v>
      </c>
      <c r="I208" s="13">
        <f>+I207+G208-H208</f>
        <v>1375.7089999996897</v>
      </c>
      <c r="J208" s="17"/>
      <c r="L208" s="5"/>
    </row>
    <row r="209" spans="1:12" x14ac:dyDescent="0.2">
      <c r="A209" s="126"/>
      <c r="B209" s="62"/>
      <c r="C209" s="126" t="s">
        <v>1513</v>
      </c>
      <c r="D209" s="40">
        <v>1519.32</v>
      </c>
      <c r="E209" s="40"/>
      <c r="F209" s="40">
        <f>E209*0.05</f>
        <v>0</v>
      </c>
      <c r="G209" s="40"/>
      <c r="H209" s="74">
        <f>D209-F209</f>
        <v>1519.32</v>
      </c>
      <c r="I209" s="13">
        <f>+I208+G209-H209</f>
        <v>-143.61100000031024</v>
      </c>
      <c r="J209" s="17"/>
      <c r="L209" s="5"/>
    </row>
    <row r="210" spans="1:12" x14ac:dyDescent="0.2">
      <c r="A210" s="126"/>
      <c r="B210" s="62"/>
      <c r="C210" s="23" t="s">
        <v>1499</v>
      </c>
      <c r="D210" s="40"/>
      <c r="E210" s="40"/>
      <c r="F210" s="40"/>
      <c r="G210" s="40">
        <v>143.61000000000001</v>
      </c>
      <c r="H210" s="40"/>
      <c r="I210" s="13">
        <f>+I209+G210-H210</f>
        <v>-1.0000003102277333E-3</v>
      </c>
      <c r="J210" s="17"/>
      <c r="L210" s="5"/>
    </row>
    <row r="211" spans="1:12" ht="15.75" x14ac:dyDescent="0.25">
      <c r="A211" s="126"/>
      <c r="B211" s="62"/>
      <c r="C211" s="150" t="s">
        <v>1520</v>
      </c>
      <c r="D211" s="40"/>
      <c r="E211" s="40"/>
      <c r="F211" s="40">
        <f>E211*0.05</f>
        <v>0</v>
      </c>
      <c r="G211" s="40"/>
      <c r="H211" s="40"/>
      <c r="I211" s="19">
        <f>+I210+G211-H211</f>
        <v>-1.0000003102277333E-3</v>
      </c>
      <c r="J211" s="17"/>
      <c r="L211" s="5"/>
    </row>
    <row r="212" spans="1:12" x14ac:dyDescent="0.2">
      <c r="A212" s="158">
        <v>42830</v>
      </c>
      <c r="B212" s="62"/>
      <c r="C212" s="17" t="s">
        <v>985</v>
      </c>
      <c r="D212" s="40"/>
      <c r="E212" s="40"/>
      <c r="F212" s="40">
        <f>E212*0.05</f>
        <v>0</v>
      </c>
      <c r="G212" s="40">
        <v>913573.53</v>
      </c>
      <c r="H212" s="74">
        <f>D212-F212</f>
        <v>0</v>
      </c>
      <c r="I212" s="13">
        <f>+I211+G212-H212</f>
        <v>913573.52899999975</v>
      </c>
      <c r="J212" s="17"/>
      <c r="L212" s="5"/>
    </row>
    <row r="213" spans="1:12" x14ac:dyDescent="0.2">
      <c r="A213" s="158">
        <v>42835</v>
      </c>
      <c r="B213" s="62">
        <v>127</v>
      </c>
      <c r="C213" s="17" t="s">
        <v>797</v>
      </c>
      <c r="D213" s="40">
        <v>100000</v>
      </c>
      <c r="E213" s="40">
        <v>100000</v>
      </c>
      <c r="F213" s="40">
        <f>E213*0.05</f>
        <v>5000</v>
      </c>
      <c r="G213" s="40"/>
      <c r="H213" s="74">
        <f>D213-F213</f>
        <v>95000</v>
      </c>
      <c r="I213" s="13">
        <f>+I212+G213-H213</f>
        <v>818573.52899999975</v>
      </c>
      <c r="J213" s="17" t="s">
        <v>1132</v>
      </c>
      <c r="K213" s="2" t="s">
        <v>996</v>
      </c>
      <c r="L213" s="5"/>
    </row>
    <row r="214" spans="1:12" x14ac:dyDescent="0.2">
      <c r="A214" s="158">
        <v>42835</v>
      </c>
      <c r="B214" s="62">
        <v>128</v>
      </c>
      <c r="C214" s="17" t="s">
        <v>328</v>
      </c>
      <c r="D214" s="40"/>
      <c r="E214" s="40"/>
      <c r="F214" s="40">
        <f>E214*0.05</f>
        <v>0</v>
      </c>
      <c r="G214" s="40"/>
      <c r="H214" s="74">
        <f>D214-F214</f>
        <v>0</v>
      </c>
      <c r="I214" s="13">
        <f>+I213+G214-H214</f>
        <v>818573.52899999975</v>
      </c>
      <c r="J214" s="17" t="s">
        <v>328</v>
      </c>
      <c r="K214" s="2"/>
      <c r="L214" s="5"/>
    </row>
    <row r="215" spans="1:12" x14ac:dyDescent="0.2">
      <c r="A215" s="158">
        <v>42835</v>
      </c>
      <c r="B215" s="62">
        <v>129</v>
      </c>
      <c r="C215" s="23" t="s">
        <v>315</v>
      </c>
      <c r="D215" s="40">
        <v>117031.23</v>
      </c>
      <c r="E215" s="40">
        <v>117031.23</v>
      </c>
      <c r="F215" s="40">
        <v>5599.02</v>
      </c>
      <c r="G215" s="40"/>
      <c r="H215" s="74">
        <f>D215-F215</f>
        <v>111432.20999999999</v>
      </c>
      <c r="I215" s="13">
        <f>+I214+G215-H215</f>
        <v>707141.31899999978</v>
      </c>
      <c r="J215" s="17" t="s">
        <v>1148</v>
      </c>
      <c r="K215" s="2" t="s">
        <v>996</v>
      </c>
      <c r="L215" s="5"/>
    </row>
    <row r="216" spans="1:12" x14ac:dyDescent="0.2">
      <c r="A216" s="158">
        <v>42835</v>
      </c>
      <c r="B216" s="62">
        <v>130</v>
      </c>
      <c r="C216" s="17" t="s">
        <v>1333</v>
      </c>
      <c r="D216" s="40">
        <v>53477.37</v>
      </c>
      <c r="E216" s="40">
        <v>53477.37</v>
      </c>
      <c r="F216" s="40">
        <v>2664.51</v>
      </c>
      <c r="G216" s="40"/>
      <c r="H216" s="74">
        <f>D216-F216</f>
        <v>50812.86</v>
      </c>
      <c r="I216" s="13">
        <f>+I215+G216-H216</f>
        <v>656328.4589999998</v>
      </c>
      <c r="J216" s="17" t="s">
        <v>1148</v>
      </c>
      <c r="K216" s="2" t="s">
        <v>996</v>
      </c>
      <c r="L216" s="5"/>
    </row>
    <row r="217" spans="1:12" x14ac:dyDescent="0.2">
      <c r="A217" s="158">
        <v>42835</v>
      </c>
      <c r="B217" s="62">
        <v>131</v>
      </c>
      <c r="C217" s="17" t="s">
        <v>1483</v>
      </c>
      <c r="D217" s="40">
        <v>123850</v>
      </c>
      <c r="E217" s="40">
        <v>123850</v>
      </c>
      <c r="F217" s="40">
        <v>6140</v>
      </c>
      <c r="G217" s="40"/>
      <c r="H217" s="74">
        <f>D217-F217</f>
        <v>117710</v>
      </c>
      <c r="I217" s="13">
        <f>+I216+G217-H217</f>
        <v>538618.4589999998</v>
      </c>
      <c r="J217" s="17" t="s">
        <v>1148</v>
      </c>
      <c r="K217" s="2" t="s">
        <v>996</v>
      </c>
      <c r="L217" s="5"/>
    </row>
    <row r="218" spans="1:12" x14ac:dyDescent="0.2">
      <c r="A218" s="158">
        <v>42835</v>
      </c>
      <c r="B218" s="62">
        <v>132</v>
      </c>
      <c r="C218" s="17" t="s">
        <v>328</v>
      </c>
      <c r="D218" s="40"/>
      <c r="E218" s="40"/>
      <c r="F218" s="40">
        <f>E218*0.05</f>
        <v>0</v>
      </c>
      <c r="G218" s="40"/>
      <c r="H218" s="74">
        <f>D218-F218</f>
        <v>0</v>
      </c>
      <c r="I218" s="13">
        <f>+I217+G218-H218</f>
        <v>538618.4589999998</v>
      </c>
      <c r="J218" s="17" t="s">
        <v>328</v>
      </c>
      <c r="L218" s="5"/>
    </row>
    <row r="219" spans="1:12" x14ac:dyDescent="0.2">
      <c r="A219" s="158">
        <v>42835</v>
      </c>
      <c r="B219" s="62">
        <v>133</v>
      </c>
      <c r="C219" s="17" t="s">
        <v>1396</v>
      </c>
      <c r="D219" s="40">
        <v>27173.39</v>
      </c>
      <c r="E219" s="40">
        <v>27173.39</v>
      </c>
      <c r="F219" s="40">
        <f>E219*0.05</f>
        <v>1358.6695</v>
      </c>
      <c r="G219" s="40"/>
      <c r="H219" s="74">
        <f>D219-F219</f>
        <v>25814.720499999999</v>
      </c>
      <c r="I219" s="13">
        <f>+I218+G219-H219</f>
        <v>512803.7384999998</v>
      </c>
      <c r="J219" s="17" t="s">
        <v>1018</v>
      </c>
      <c r="K219" s="2" t="s">
        <v>996</v>
      </c>
      <c r="L219" s="5"/>
    </row>
    <row r="220" spans="1:12" x14ac:dyDescent="0.2">
      <c r="A220" s="158">
        <v>42835</v>
      </c>
      <c r="B220" s="62">
        <v>134</v>
      </c>
      <c r="C220" s="17" t="s">
        <v>1120</v>
      </c>
      <c r="D220" s="40">
        <v>203427.03</v>
      </c>
      <c r="E220" s="40">
        <v>203427.03</v>
      </c>
      <c r="F220" s="40">
        <v>9188.1299999999992</v>
      </c>
      <c r="G220" s="40"/>
      <c r="H220" s="74">
        <f>D220-F220</f>
        <v>194238.9</v>
      </c>
      <c r="I220" s="13">
        <f>+I219+G220-H220</f>
        <v>318564.83849999984</v>
      </c>
      <c r="J220" s="17" t="s">
        <v>1472</v>
      </c>
      <c r="K220" s="2" t="s">
        <v>996</v>
      </c>
      <c r="L220" s="5"/>
    </row>
    <row r="221" spans="1:12" x14ac:dyDescent="0.2">
      <c r="A221" s="158">
        <v>42835</v>
      </c>
      <c r="B221" s="62">
        <v>135</v>
      </c>
      <c r="C221" s="17" t="s">
        <v>1393</v>
      </c>
      <c r="D221" s="40">
        <v>37393.599999999999</v>
      </c>
      <c r="E221" s="40">
        <v>37393.599999999999</v>
      </c>
      <c r="F221" s="40">
        <v>1584.47</v>
      </c>
      <c r="G221" s="40"/>
      <c r="H221" s="74">
        <f>D221-F221</f>
        <v>35809.129999999997</v>
      </c>
      <c r="I221" s="13">
        <f>+I220+G221-H221</f>
        <v>282755.70849999983</v>
      </c>
      <c r="J221" s="17" t="s">
        <v>1495</v>
      </c>
      <c r="K221" s="2" t="s">
        <v>996</v>
      </c>
      <c r="L221" s="5"/>
    </row>
    <row r="222" spans="1:12" x14ac:dyDescent="0.2">
      <c r="A222" s="158">
        <v>42835</v>
      </c>
      <c r="B222" s="62">
        <v>136</v>
      </c>
      <c r="C222" s="17" t="s">
        <v>1043</v>
      </c>
      <c r="D222" s="40">
        <v>24692.880000000001</v>
      </c>
      <c r="E222" s="40"/>
      <c r="F222" s="40">
        <f>E222*0.05</f>
        <v>0</v>
      </c>
      <c r="G222" s="40"/>
      <c r="H222" s="74">
        <f>D222-F222</f>
        <v>24692.880000000001</v>
      </c>
      <c r="I222" s="13">
        <f>+I221+G222-H222</f>
        <v>258062.82849999983</v>
      </c>
      <c r="J222" s="17" t="s">
        <v>1478</v>
      </c>
      <c r="K222" s="2" t="s">
        <v>996</v>
      </c>
      <c r="L222" s="5"/>
    </row>
    <row r="223" spans="1:12" x14ac:dyDescent="0.2">
      <c r="A223" s="158">
        <v>42835</v>
      </c>
      <c r="B223" s="62">
        <v>137</v>
      </c>
      <c r="C223" s="17" t="s">
        <v>1487</v>
      </c>
      <c r="D223" s="40">
        <v>54004.47</v>
      </c>
      <c r="E223" s="40">
        <v>54004.47</v>
      </c>
      <c r="F223" s="40">
        <f>E223*0.05</f>
        <v>2700.2235000000001</v>
      </c>
      <c r="G223" s="40"/>
      <c r="H223" s="74">
        <f>D223-F223</f>
        <v>51304.246500000001</v>
      </c>
      <c r="I223" s="13">
        <f>+I222+G223-H223</f>
        <v>206758.58199999982</v>
      </c>
      <c r="J223" s="17" t="s">
        <v>1048</v>
      </c>
      <c r="K223" s="2" t="s">
        <v>996</v>
      </c>
      <c r="L223" s="5"/>
    </row>
    <row r="224" spans="1:12" x14ac:dyDescent="0.2">
      <c r="A224" s="158">
        <v>42835</v>
      </c>
      <c r="B224" s="62">
        <v>138</v>
      </c>
      <c r="C224" s="17" t="s">
        <v>1488</v>
      </c>
      <c r="D224" s="40">
        <v>30000</v>
      </c>
      <c r="E224" s="40">
        <v>30000</v>
      </c>
      <c r="F224" s="40">
        <f>E224*0.05</f>
        <v>1500</v>
      </c>
      <c r="G224" s="40"/>
      <c r="H224" s="74">
        <f>D224-F224</f>
        <v>28500</v>
      </c>
      <c r="I224" s="13">
        <f>+I223+G224-H224</f>
        <v>178258.58199999982</v>
      </c>
      <c r="J224" s="17" t="s">
        <v>1048</v>
      </c>
      <c r="K224" s="2" t="s">
        <v>996</v>
      </c>
      <c r="L224" s="5"/>
    </row>
    <row r="225" spans="1:12" x14ac:dyDescent="0.2">
      <c r="A225" s="158">
        <v>42835</v>
      </c>
      <c r="B225" s="62">
        <v>139</v>
      </c>
      <c r="C225" s="17" t="s">
        <v>1519</v>
      </c>
      <c r="D225" s="40">
        <v>30300</v>
      </c>
      <c r="E225" s="40">
        <v>30300</v>
      </c>
      <c r="F225" s="40">
        <v>1502.5</v>
      </c>
      <c r="G225" s="40"/>
      <c r="H225" s="74">
        <f>D225-F225</f>
        <v>28797.5</v>
      </c>
      <c r="I225" s="13">
        <f>+I224+G225-H225</f>
        <v>149461.08199999982</v>
      </c>
      <c r="J225" s="17" t="s">
        <v>1148</v>
      </c>
      <c r="K225" s="2" t="s">
        <v>996</v>
      </c>
      <c r="L225" s="147"/>
    </row>
    <row r="226" spans="1:12" x14ac:dyDescent="0.2">
      <c r="A226" s="158">
        <v>42835</v>
      </c>
      <c r="B226" s="62">
        <v>140</v>
      </c>
      <c r="C226" s="17" t="s">
        <v>1477</v>
      </c>
      <c r="D226" s="40">
        <v>18450</v>
      </c>
      <c r="E226" s="40">
        <v>18450</v>
      </c>
      <c r="F226" s="40">
        <v>810</v>
      </c>
      <c r="G226" s="40"/>
      <c r="H226" s="74">
        <f>D226-F226</f>
        <v>17640</v>
      </c>
      <c r="I226" s="13">
        <f>+I225+G226-H226</f>
        <v>131821.08199999982</v>
      </c>
      <c r="J226" s="17" t="s">
        <v>1465</v>
      </c>
      <c r="K226" s="2" t="s">
        <v>996</v>
      </c>
      <c r="L226" s="5"/>
    </row>
    <row r="227" spans="1:12" x14ac:dyDescent="0.2">
      <c r="A227" s="158">
        <v>42835</v>
      </c>
      <c r="B227" s="62">
        <v>141</v>
      </c>
      <c r="C227" s="17" t="s">
        <v>1388</v>
      </c>
      <c r="D227" s="40">
        <v>51634.2</v>
      </c>
      <c r="E227" s="40">
        <v>51634.2</v>
      </c>
      <c r="F227" s="40">
        <f>E227*0.05</f>
        <v>2581.71</v>
      </c>
      <c r="G227" s="40"/>
      <c r="H227" s="74">
        <f>D227-F227</f>
        <v>49052.49</v>
      </c>
      <c r="I227" s="13">
        <f>+I226+G227-H227</f>
        <v>82768.59199999983</v>
      </c>
      <c r="J227" s="17" t="s">
        <v>1467</v>
      </c>
      <c r="K227" s="2" t="s">
        <v>996</v>
      </c>
      <c r="L227" s="5"/>
    </row>
    <row r="228" spans="1:12" x14ac:dyDescent="0.2">
      <c r="A228" s="158">
        <v>42835</v>
      </c>
      <c r="B228" s="62">
        <v>142</v>
      </c>
      <c r="C228" s="17" t="s">
        <v>1448</v>
      </c>
      <c r="D228" s="40">
        <v>34337.870000000003</v>
      </c>
      <c r="E228" s="40">
        <v>34337.870000000003</v>
      </c>
      <c r="F228" s="40">
        <f>E228*0.05</f>
        <v>1716.8935000000001</v>
      </c>
      <c r="G228" s="40"/>
      <c r="H228" s="74">
        <f>D228-F228</f>
        <v>32620.976500000004</v>
      </c>
      <c r="I228" s="13">
        <f>+I227+G228-H228</f>
        <v>50147.615499999825</v>
      </c>
      <c r="J228" s="17" t="s">
        <v>1048</v>
      </c>
      <c r="K228" s="2" t="s">
        <v>996</v>
      </c>
      <c r="L228" s="147"/>
    </row>
    <row r="229" spans="1:12" x14ac:dyDescent="0.2">
      <c r="A229" s="158">
        <v>42835</v>
      </c>
      <c r="B229" s="62">
        <v>143</v>
      </c>
      <c r="C229" s="17" t="s">
        <v>277</v>
      </c>
      <c r="D229" s="40">
        <v>42346.12</v>
      </c>
      <c r="E229" s="40"/>
      <c r="F229" s="40">
        <f>E229*0.05</f>
        <v>0</v>
      </c>
      <c r="G229" s="40"/>
      <c r="H229" s="74">
        <f>D229-F229</f>
        <v>42346.12</v>
      </c>
      <c r="I229" s="13">
        <f>+I228+G229-H229</f>
        <v>7801.4954999998226</v>
      </c>
      <c r="J229" s="17" t="s">
        <v>1464</v>
      </c>
      <c r="K229" s="2" t="s">
        <v>996</v>
      </c>
      <c r="L229" s="5"/>
    </row>
    <row r="230" spans="1:12" x14ac:dyDescent="0.2">
      <c r="A230" s="126"/>
      <c r="B230" s="62"/>
      <c r="C230" s="23" t="s">
        <v>1510</v>
      </c>
      <c r="D230" s="40">
        <v>5600</v>
      </c>
      <c r="E230" s="40"/>
      <c r="F230" s="40">
        <f>E230*0.05</f>
        <v>0</v>
      </c>
      <c r="G230" s="40"/>
      <c r="H230" s="74">
        <f>D230-F230</f>
        <v>5600</v>
      </c>
      <c r="I230" s="13">
        <f>+I229+G230-H230</f>
        <v>2201.4954999998226</v>
      </c>
      <c r="J230" s="17"/>
      <c r="L230" s="5"/>
    </row>
    <row r="231" spans="1:12" x14ac:dyDescent="0.2">
      <c r="A231" s="126"/>
      <c r="B231" s="62"/>
      <c r="C231" s="126" t="s">
        <v>1513</v>
      </c>
      <c r="D231" s="40">
        <v>1568.68</v>
      </c>
      <c r="E231" s="40"/>
      <c r="F231" s="40">
        <f>E231*0.05</f>
        <v>0</v>
      </c>
      <c r="G231" s="40"/>
      <c r="H231" s="40">
        <f>D231-F231</f>
        <v>1568.68</v>
      </c>
      <c r="I231" s="13">
        <f>+I230+G231-H231</f>
        <v>632.81549999982258</v>
      </c>
      <c r="J231" s="17"/>
      <c r="L231" s="5"/>
    </row>
    <row r="232" spans="1:12" x14ac:dyDescent="0.2">
      <c r="A232" s="126"/>
      <c r="B232" s="62"/>
      <c r="C232" s="23" t="s">
        <v>1518</v>
      </c>
      <c r="D232" s="40">
        <v>632.82000000000005</v>
      </c>
      <c r="E232" s="40"/>
      <c r="F232" s="40"/>
      <c r="G232" s="40"/>
      <c r="H232" s="40">
        <f>D232-F232</f>
        <v>632.82000000000005</v>
      </c>
      <c r="I232" s="13">
        <f>+I231+G232-H232</f>
        <v>-4.5000001774724296E-3</v>
      </c>
      <c r="J232" s="17"/>
      <c r="L232" s="5"/>
    </row>
    <row r="233" spans="1:12" ht="15.75" x14ac:dyDescent="0.25">
      <c r="A233" s="126"/>
      <c r="B233" s="62"/>
      <c r="C233" s="150" t="s">
        <v>1517</v>
      </c>
      <c r="D233" s="40"/>
      <c r="E233" s="40"/>
      <c r="F233" s="40">
        <f>E233*0.05</f>
        <v>0</v>
      </c>
      <c r="G233" s="40"/>
      <c r="H233" s="40"/>
      <c r="I233" s="19">
        <f>+I232+G233-H233</f>
        <v>-4.5000001774724296E-3</v>
      </c>
      <c r="J233" s="17"/>
      <c r="L233" s="5"/>
    </row>
    <row r="234" spans="1:12" x14ac:dyDescent="0.2">
      <c r="A234" s="158">
        <v>42865</v>
      </c>
      <c r="B234" s="62"/>
      <c r="C234" s="17" t="s">
        <v>985</v>
      </c>
      <c r="D234" s="40"/>
      <c r="E234" s="40"/>
      <c r="F234" s="40">
        <f>E234*0.05</f>
        <v>0</v>
      </c>
      <c r="G234" s="40">
        <v>913510.8</v>
      </c>
      <c r="H234" s="74">
        <f>D234-F234</f>
        <v>0</v>
      </c>
      <c r="I234" s="13">
        <f>+I233+G234-H234</f>
        <v>913510.79549999989</v>
      </c>
      <c r="J234" s="17"/>
      <c r="L234" s="5"/>
    </row>
    <row r="235" spans="1:12" x14ac:dyDescent="0.2">
      <c r="A235" s="158">
        <v>42867</v>
      </c>
      <c r="B235" s="62">
        <v>144</v>
      </c>
      <c r="C235" s="25" t="s">
        <v>797</v>
      </c>
      <c r="D235" s="40">
        <v>70875.490000000005</v>
      </c>
      <c r="E235" s="40">
        <v>70875.490000000005</v>
      </c>
      <c r="F235" s="40">
        <f>E235*0.05</f>
        <v>3543.7745000000004</v>
      </c>
      <c r="G235" s="40"/>
      <c r="H235" s="74">
        <f>D235-F235</f>
        <v>67331.715500000006</v>
      </c>
      <c r="I235" s="13">
        <f>+I234+G235-H235</f>
        <v>846179.07999999984</v>
      </c>
      <c r="J235" s="25" t="s">
        <v>779</v>
      </c>
      <c r="K235" t="s">
        <v>996</v>
      </c>
      <c r="L235" s="5"/>
    </row>
    <row r="236" spans="1:12" x14ac:dyDescent="0.2">
      <c r="A236" s="158">
        <v>42867</v>
      </c>
      <c r="B236" s="62">
        <v>145</v>
      </c>
      <c r="C236" s="23" t="s">
        <v>315</v>
      </c>
      <c r="D236" s="40">
        <v>147792.93</v>
      </c>
      <c r="E236" s="40">
        <v>147792.93</v>
      </c>
      <c r="F236" s="40">
        <v>7226.61</v>
      </c>
      <c r="G236" s="40"/>
      <c r="H236" s="74">
        <f>D236-F236</f>
        <v>140566.32</v>
      </c>
      <c r="I236" s="13">
        <f>+I235+G236-H236</f>
        <v>705612.75999999978</v>
      </c>
      <c r="J236" s="25" t="s">
        <v>44</v>
      </c>
      <c r="K236" t="s">
        <v>996</v>
      </c>
      <c r="L236" s="5"/>
    </row>
    <row r="237" spans="1:12" x14ac:dyDescent="0.2">
      <c r="A237" s="158">
        <v>42867</v>
      </c>
      <c r="B237" s="62">
        <v>146</v>
      </c>
      <c r="C237" s="25" t="s">
        <v>1388</v>
      </c>
      <c r="D237" s="40">
        <v>65064</v>
      </c>
      <c r="E237" s="40">
        <v>65064</v>
      </c>
      <c r="F237" s="40">
        <f>E237*0.05</f>
        <v>3253.2000000000003</v>
      </c>
      <c r="G237" s="40"/>
      <c r="H237" s="74">
        <f>D237-F237</f>
        <v>61810.8</v>
      </c>
      <c r="I237" s="13">
        <f>+I236+G237-H237</f>
        <v>643801.95999999973</v>
      </c>
      <c r="J237" s="25" t="s">
        <v>1467</v>
      </c>
      <c r="K237" t="s">
        <v>996</v>
      </c>
      <c r="L237" s="5"/>
    </row>
    <row r="238" spans="1:12" x14ac:dyDescent="0.2">
      <c r="A238" s="158">
        <v>42867</v>
      </c>
      <c r="B238" s="62">
        <v>147</v>
      </c>
      <c r="C238" s="25" t="s">
        <v>1483</v>
      </c>
      <c r="D238" s="40">
        <v>105000</v>
      </c>
      <c r="E238" s="40">
        <v>105000</v>
      </c>
      <c r="F238" s="40">
        <v>5231.24</v>
      </c>
      <c r="G238" s="40"/>
      <c r="H238" s="74">
        <f>D238-F238</f>
        <v>99768.76</v>
      </c>
      <c r="I238" s="13">
        <f>+I237+G238-H238</f>
        <v>544033.19999999972</v>
      </c>
      <c r="J238" s="25" t="s">
        <v>44</v>
      </c>
      <c r="K238" t="s">
        <v>996</v>
      </c>
      <c r="L238" s="147"/>
    </row>
    <row r="239" spans="1:12" x14ac:dyDescent="0.2">
      <c r="A239" s="158">
        <v>42867</v>
      </c>
      <c r="B239" s="62">
        <v>148</v>
      </c>
      <c r="C239" s="25" t="s">
        <v>1333</v>
      </c>
      <c r="D239" s="40">
        <v>57971.59</v>
      </c>
      <c r="E239" s="40">
        <v>57971.59</v>
      </c>
      <c r="F239" s="40">
        <f>E239*0.05</f>
        <v>2898.5794999999998</v>
      </c>
      <c r="G239" s="40"/>
      <c r="H239" s="74">
        <f>D239-F239</f>
        <v>55073.010499999997</v>
      </c>
      <c r="I239" s="13">
        <f>+I238+G239-H239</f>
        <v>488960.18949999975</v>
      </c>
      <c r="J239" s="25" t="s">
        <v>44</v>
      </c>
      <c r="K239" t="s">
        <v>996</v>
      </c>
      <c r="L239" s="147"/>
    </row>
    <row r="240" spans="1:12" x14ac:dyDescent="0.2">
      <c r="A240" s="158">
        <v>42867</v>
      </c>
      <c r="B240" s="62">
        <v>149</v>
      </c>
      <c r="C240" s="25" t="s">
        <v>1396</v>
      </c>
      <c r="D240" s="40">
        <v>19864.099999999999</v>
      </c>
      <c r="E240" s="40">
        <v>19864.099999999999</v>
      </c>
      <c r="F240" s="40">
        <v>993.21</v>
      </c>
      <c r="G240" s="40"/>
      <c r="H240" s="74">
        <f>D240-F240</f>
        <v>18870.89</v>
      </c>
      <c r="I240" s="13">
        <f>+I239+G240-H240</f>
        <v>470089.29949999973</v>
      </c>
      <c r="J240" s="25" t="s">
        <v>739</v>
      </c>
      <c r="K240" t="s">
        <v>996</v>
      </c>
      <c r="L240" s="147"/>
    </row>
    <row r="241" spans="1:13" x14ac:dyDescent="0.2">
      <c r="A241" s="158">
        <v>42867</v>
      </c>
      <c r="B241" s="62">
        <v>150</v>
      </c>
      <c r="C241" s="25" t="s">
        <v>1120</v>
      </c>
      <c r="D241" s="40">
        <v>175000</v>
      </c>
      <c r="E241" s="40">
        <v>175000</v>
      </c>
      <c r="F241" s="40">
        <v>8310.5</v>
      </c>
      <c r="G241" s="40"/>
      <c r="H241" s="74">
        <f>D241-F241</f>
        <v>166689.5</v>
      </c>
      <c r="I241" s="13">
        <f>+I240+G241-H241</f>
        <v>303399.79949999973</v>
      </c>
      <c r="J241" s="25" t="s">
        <v>1482</v>
      </c>
      <c r="K241" t="s">
        <v>996</v>
      </c>
      <c r="L241" s="5"/>
    </row>
    <row r="242" spans="1:13" x14ac:dyDescent="0.2">
      <c r="A242" s="158">
        <v>42867</v>
      </c>
      <c r="B242" s="62">
        <v>151</v>
      </c>
      <c r="C242" s="25" t="s">
        <v>1393</v>
      </c>
      <c r="D242" s="40">
        <v>51591</v>
      </c>
      <c r="E242" s="40">
        <v>51591</v>
      </c>
      <c r="F242" s="40">
        <v>2230.2199999999998</v>
      </c>
      <c r="G242" s="40"/>
      <c r="H242" s="74">
        <f>D242-F242</f>
        <v>49360.78</v>
      </c>
      <c r="I242" s="13">
        <f>+I241+G242-H242</f>
        <v>254039.01949999973</v>
      </c>
      <c r="J242" s="25" t="s">
        <v>1495</v>
      </c>
      <c r="K242" t="s">
        <v>996</v>
      </c>
      <c r="L242" s="5"/>
    </row>
    <row r="243" spans="1:13" x14ac:dyDescent="0.2">
      <c r="A243" s="158">
        <v>42867</v>
      </c>
      <c r="B243" s="62">
        <v>152</v>
      </c>
      <c r="C243" s="25" t="s">
        <v>1043</v>
      </c>
      <c r="D243" s="40">
        <v>25649.98</v>
      </c>
      <c r="E243" s="40"/>
      <c r="F243" s="40">
        <f>E243*0.05</f>
        <v>0</v>
      </c>
      <c r="G243" s="40"/>
      <c r="H243" s="74">
        <f>D243-F243</f>
        <v>25649.98</v>
      </c>
      <c r="I243" s="13">
        <f>+I242+G243-H243</f>
        <v>228389.03949999972</v>
      </c>
      <c r="J243" s="25" t="s">
        <v>1486</v>
      </c>
      <c r="K243" t="s">
        <v>996</v>
      </c>
      <c r="L243" s="147"/>
    </row>
    <row r="244" spans="1:13" x14ac:dyDescent="0.2">
      <c r="A244" s="158">
        <v>42867</v>
      </c>
      <c r="B244" s="62">
        <v>153</v>
      </c>
      <c r="C244" s="25" t="s">
        <v>1488</v>
      </c>
      <c r="D244" s="40">
        <v>35304</v>
      </c>
      <c r="E244" s="40">
        <v>35304</v>
      </c>
      <c r="F244" s="40">
        <v>1649.1</v>
      </c>
      <c r="G244" s="40"/>
      <c r="H244" s="74">
        <f>D244-F244</f>
        <v>33654.9</v>
      </c>
      <c r="I244" s="13">
        <f>+I243+G244-H244</f>
        <v>194734.13949999973</v>
      </c>
      <c r="J244" s="25" t="s">
        <v>18</v>
      </c>
      <c r="K244" t="s">
        <v>996</v>
      </c>
      <c r="L244" s="5"/>
    </row>
    <row r="245" spans="1:13" x14ac:dyDescent="0.2">
      <c r="A245" s="158">
        <v>42867</v>
      </c>
      <c r="B245" s="62">
        <v>154</v>
      </c>
      <c r="C245" s="25" t="s">
        <v>934</v>
      </c>
      <c r="D245" s="40">
        <v>30242</v>
      </c>
      <c r="E245" s="40">
        <v>30242</v>
      </c>
      <c r="F245" s="40">
        <v>1434.11</v>
      </c>
      <c r="G245" s="40"/>
      <c r="H245" s="74">
        <f>D245-F245</f>
        <v>28807.89</v>
      </c>
      <c r="I245" s="13">
        <f>+I244+G245-H245</f>
        <v>165926.24949999974</v>
      </c>
      <c r="J245" s="25" t="s">
        <v>1516</v>
      </c>
      <c r="K245" t="s">
        <v>996</v>
      </c>
      <c r="L245" s="5"/>
    </row>
    <row r="246" spans="1:13" x14ac:dyDescent="0.2">
      <c r="A246" s="158">
        <v>42867</v>
      </c>
      <c r="B246" s="62">
        <v>155</v>
      </c>
      <c r="C246" s="25" t="s">
        <v>1477</v>
      </c>
      <c r="D246" s="40">
        <v>22656</v>
      </c>
      <c r="E246" s="40">
        <v>22656</v>
      </c>
      <c r="F246" s="40">
        <v>960</v>
      </c>
      <c r="G246" s="40"/>
      <c r="H246" s="74">
        <f>D246-F246</f>
        <v>21696</v>
      </c>
      <c r="I246" s="13">
        <f>+I245+G246-H246</f>
        <v>144230.24949999974</v>
      </c>
      <c r="J246" s="25" t="s">
        <v>1476</v>
      </c>
      <c r="K246" t="s">
        <v>996</v>
      </c>
      <c r="L246" s="5"/>
    </row>
    <row r="247" spans="1:13" x14ac:dyDescent="0.2">
      <c r="A247" s="158">
        <v>42867</v>
      </c>
      <c r="B247" s="62">
        <v>156</v>
      </c>
      <c r="C247" s="25" t="s">
        <v>328</v>
      </c>
      <c r="D247" s="40"/>
      <c r="E247" s="40"/>
      <c r="F247" s="40">
        <f>E247*0.05</f>
        <v>0</v>
      </c>
      <c r="G247" s="40"/>
      <c r="H247" s="74">
        <f>D247-F247</f>
        <v>0</v>
      </c>
      <c r="I247" s="13">
        <f>+I246+G247-H247</f>
        <v>144230.24949999974</v>
      </c>
      <c r="J247" s="25" t="s">
        <v>328</v>
      </c>
      <c r="L247" s="5"/>
    </row>
    <row r="248" spans="1:13" x14ac:dyDescent="0.2">
      <c r="A248" s="158">
        <v>42867</v>
      </c>
      <c r="B248" s="62">
        <v>157</v>
      </c>
      <c r="C248" s="25" t="s">
        <v>905</v>
      </c>
      <c r="D248" s="40">
        <v>32103.8</v>
      </c>
      <c r="E248" s="40">
        <v>32103.8</v>
      </c>
      <c r="F248" s="40">
        <v>1565.5</v>
      </c>
      <c r="G248" s="40"/>
      <c r="H248" s="74">
        <f>D248-F248</f>
        <v>30538.3</v>
      </c>
      <c r="I248" s="13">
        <f>+I247+G248-H248</f>
        <v>113691.94949999974</v>
      </c>
      <c r="J248" s="25" t="s">
        <v>18</v>
      </c>
      <c r="K248" t="s">
        <v>996</v>
      </c>
      <c r="L248" s="147"/>
    </row>
    <row r="249" spans="1:13" x14ac:dyDescent="0.2">
      <c r="A249" s="158">
        <v>42867</v>
      </c>
      <c r="B249" s="62">
        <v>158</v>
      </c>
      <c r="C249" s="25" t="s">
        <v>1515</v>
      </c>
      <c r="D249" s="40">
        <v>46195.37</v>
      </c>
      <c r="E249" s="40">
        <v>46195.37</v>
      </c>
      <c r="F249" s="40">
        <f>E249*0.05</f>
        <v>2309.7685000000001</v>
      </c>
      <c r="G249" s="40"/>
      <c r="H249" s="74">
        <f>D249-F249</f>
        <v>43885.601500000004</v>
      </c>
      <c r="I249" s="13">
        <f>+I248+G249-H249</f>
        <v>69806.347999999736</v>
      </c>
      <c r="J249" s="25" t="s">
        <v>18</v>
      </c>
      <c r="K249" t="s">
        <v>996</v>
      </c>
      <c r="L249" s="147"/>
    </row>
    <row r="250" spans="1:13" x14ac:dyDescent="0.2">
      <c r="A250" s="158">
        <v>42867</v>
      </c>
      <c r="B250" s="62">
        <v>159</v>
      </c>
      <c r="C250" s="25" t="s">
        <v>1434</v>
      </c>
      <c r="D250" s="40">
        <v>21240</v>
      </c>
      <c r="E250" s="40">
        <v>21240</v>
      </c>
      <c r="F250" s="40">
        <v>900</v>
      </c>
      <c r="G250" s="40"/>
      <c r="H250" s="74">
        <f>D250-F250</f>
        <v>20340</v>
      </c>
      <c r="I250" s="13">
        <f>+I249+G250-H250</f>
        <v>49466.347999999736</v>
      </c>
      <c r="J250" s="25" t="s">
        <v>1514</v>
      </c>
      <c r="K250" t="s">
        <v>996</v>
      </c>
      <c r="L250" s="147"/>
    </row>
    <row r="251" spans="1:13" x14ac:dyDescent="0.2">
      <c r="A251" s="158">
        <v>42867</v>
      </c>
      <c r="B251" s="62">
        <v>160</v>
      </c>
      <c r="C251" s="25" t="s">
        <v>277</v>
      </c>
      <c r="D251" s="40">
        <v>42505.81</v>
      </c>
      <c r="E251" s="40"/>
      <c r="F251" s="40">
        <f>E251*0.05</f>
        <v>0</v>
      </c>
      <c r="G251" s="40"/>
      <c r="H251" s="74">
        <f>D251-F251</f>
        <v>42505.81</v>
      </c>
      <c r="I251" s="13">
        <f>+I250+G251-H251</f>
        <v>6960.5379999997385</v>
      </c>
      <c r="J251" s="25" t="s">
        <v>1464</v>
      </c>
      <c r="K251" t="s">
        <v>996</v>
      </c>
      <c r="L251" s="147"/>
    </row>
    <row r="252" spans="1:13" x14ac:dyDescent="0.2">
      <c r="A252" s="158"/>
      <c r="B252" s="62"/>
      <c r="C252" s="23" t="s">
        <v>1510</v>
      </c>
      <c r="D252" s="40">
        <v>5600</v>
      </c>
      <c r="E252" s="40"/>
      <c r="F252" s="40"/>
      <c r="G252" s="40"/>
      <c r="H252" s="40">
        <f>D252-F252</f>
        <v>5600</v>
      </c>
      <c r="I252" s="13">
        <f>+I251+G252-H252</f>
        <v>1360.5379999997385</v>
      </c>
      <c r="J252" s="25"/>
      <c r="L252" s="5"/>
    </row>
    <row r="253" spans="1:13" x14ac:dyDescent="0.2">
      <c r="A253" s="126"/>
      <c r="B253" s="62"/>
      <c r="C253" s="126" t="s">
        <v>1513</v>
      </c>
      <c r="D253" s="40">
        <v>1296.06</v>
      </c>
      <c r="E253" s="40"/>
      <c r="F253" s="40">
        <f>E253*0.05</f>
        <v>0</v>
      </c>
      <c r="G253" s="40"/>
      <c r="H253" s="74">
        <f>D253-F253</f>
        <v>1296.06</v>
      </c>
      <c r="I253" s="13">
        <f>+I252+G253-H253</f>
        <v>64.477999999738586</v>
      </c>
      <c r="J253" s="17"/>
      <c r="L253" s="5"/>
      <c r="M253" s="66"/>
    </row>
    <row r="254" spans="1:13" x14ac:dyDescent="0.2">
      <c r="A254" s="126"/>
      <c r="B254" s="62"/>
      <c r="C254" s="126" t="s">
        <v>1499</v>
      </c>
      <c r="D254" s="40"/>
      <c r="E254" s="40"/>
      <c r="F254" s="40">
        <f>E254*0.05</f>
        <v>0</v>
      </c>
      <c r="G254" s="40">
        <v>632.80999999999995</v>
      </c>
      <c r="H254" s="40"/>
      <c r="I254" s="13">
        <f>+I253+G254-H254</f>
        <v>697.28799999973853</v>
      </c>
      <c r="J254" s="17"/>
      <c r="L254" s="5"/>
    </row>
    <row r="255" spans="1:13" ht="15.75" x14ac:dyDescent="0.25">
      <c r="A255" s="126"/>
      <c r="B255" s="62"/>
      <c r="C255" s="150" t="s">
        <v>1512</v>
      </c>
      <c r="D255" s="40"/>
      <c r="E255" s="40"/>
      <c r="F255" s="40">
        <f>E255*0.05</f>
        <v>0</v>
      </c>
      <c r="G255" s="40"/>
      <c r="H255" s="40"/>
      <c r="I255" s="19">
        <f>+I254+G255-H255</f>
        <v>697.28799999973853</v>
      </c>
      <c r="J255" s="17"/>
      <c r="L255" s="5"/>
      <c r="M255" s="66"/>
    </row>
    <row r="256" spans="1:13" x14ac:dyDescent="0.2">
      <c r="A256" s="158">
        <v>42893</v>
      </c>
      <c r="B256" s="62"/>
      <c r="C256" s="17" t="s">
        <v>985</v>
      </c>
      <c r="D256" s="40"/>
      <c r="E256" s="40"/>
      <c r="F256" s="40">
        <f>E256*0.05</f>
        <v>0</v>
      </c>
      <c r="G256" s="40">
        <v>913446.32</v>
      </c>
      <c r="H256" s="40">
        <f>D256-F256</f>
        <v>0</v>
      </c>
      <c r="I256" s="13">
        <f>+I255+G256-H256</f>
        <v>914143.60799999966</v>
      </c>
      <c r="J256" s="17"/>
      <c r="L256" s="5"/>
      <c r="M256" s="68"/>
    </row>
    <row r="257" spans="1:13" x14ac:dyDescent="0.2">
      <c r="A257" s="158">
        <v>42895</v>
      </c>
      <c r="B257" s="62">
        <v>161</v>
      </c>
      <c r="C257" s="25" t="s">
        <v>797</v>
      </c>
      <c r="D257" s="40">
        <v>75000</v>
      </c>
      <c r="E257" s="40">
        <v>75000</v>
      </c>
      <c r="F257" s="40">
        <f>E257*0.05</f>
        <v>3750</v>
      </c>
      <c r="G257" s="40"/>
      <c r="H257" s="40">
        <f>D257-F257</f>
        <v>71250</v>
      </c>
      <c r="I257" s="13">
        <f>+I256+G257-H257</f>
        <v>842893.60799999966</v>
      </c>
      <c r="J257" s="25" t="s">
        <v>779</v>
      </c>
      <c r="K257" t="s">
        <v>996</v>
      </c>
      <c r="L257" s="4"/>
      <c r="M257" s="66"/>
    </row>
    <row r="258" spans="1:13" x14ac:dyDescent="0.2">
      <c r="A258" s="158">
        <v>42895</v>
      </c>
      <c r="B258" s="62">
        <v>162</v>
      </c>
      <c r="C258" s="23" t="s">
        <v>315</v>
      </c>
      <c r="D258" s="40">
        <v>125759.32</v>
      </c>
      <c r="E258" s="40">
        <v>125759.32</v>
      </c>
      <c r="F258" s="40">
        <v>6062.26</v>
      </c>
      <c r="G258" s="40"/>
      <c r="H258" s="40">
        <f>D258-F258</f>
        <v>119697.06000000001</v>
      </c>
      <c r="I258" s="13">
        <f>+I257+G258-H258</f>
        <v>723196.5479999996</v>
      </c>
      <c r="J258" s="25" t="s">
        <v>44</v>
      </c>
      <c r="K258" t="s">
        <v>996</v>
      </c>
      <c r="L258" s="5"/>
      <c r="M258" s="66"/>
    </row>
    <row r="259" spans="1:13" x14ac:dyDescent="0.2">
      <c r="A259" s="158">
        <v>42895</v>
      </c>
      <c r="B259" s="62">
        <v>163</v>
      </c>
      <c r="C259" s="25" t="s">
        <v>1483</v>
      </c>
      <c r="D259" s="40">
        <v>121949.3</v>
      </c>
      <c r="E259" s="40">
        <v>121949.3</v>
      </c>
      <c r="F259" s="40">
        <v>6022.47</v>
      </c>
      <c r="G259" s="40"/>
      <c r="H259" s="40">
        <f>D259-F259</f>
        <v>115926.83</v>
      </c>
      <c r="I259" s="13">
        <f>+I258+G259-H259</f>
        <v>607269.71799999964</v>
      </c>
      <c r="J259" s="25" t="s">
        <v>44</v>
      </c>
      <c r="K259" t="s">
        <v>996</v>
      </c>
      <c r="L259" s="5"/>
    </row>
    <row r="260" spans="1:13" x14ac:dyDescent="0.2">
      <c r="A260" s="158">
        <v>42895</v>
      </c>
      <c r="B260" s="62">
        <v>164</v>
      </c>
      <c r="C260" s="25" t="s">
        <v>1333</v>
      </c>
      <c r="D260" s="40">
        <v>64684.57</v>
      </c>
      <c r="E260" s="40">
        <v>64684.57</v>
      </c>
      <c r="F260" s="40">
        <v>3082.14</v>
      </c>
      <c r="G260" s="40"/>
      <c r="H260" s="40">
        <f>D260-F260</f>
        <v>61602.43</v>
      </c>
      <c r="I260" s="13">
        <f>+I259+G260-H260</f>
        <v>545667.28799999959</v>
      </c>
      <c r="J260" s="25" t="s">
        <v>44</v>
      </c>
      <c r="K260" t="s">
        <v>996</v>
      </c>
      <c r="L260" s="147"/>
    </row>
    <row r="261" spans="1:13" x14ac:dyDescent="0.2">
      <c r="A261" s="158">
        <v>42895</v>
      </c>
      <c r="B261" s="62">
        <v>165</v>
      </c>
      <c r="C261" s="25" t="s">
        <v>934</v>
      </c>
      <c r="D261" s="40">
        <v>50000</v>
      </c>
      <c r="E261" s="40">
        <v>50000</v>
      </c>
      <c r="F261" s="40">
        <v>2328.96</v>
      </c>
      <c r="G261" s="40"/>
      <c r="H261" s="40">
        <f>D261-F261</f>
        <v>47671.040000000001</v>
      </c>
      <c r="I261" s="13">
        <f>+I260+G261-H261</f>
        <v>497996.24799999961</v>
      </c>
      <c r="J261" s="25" t="s">
        <v>1471</v>
      </c>
      <c r="K261" t="s">
        <v>996</v>
      </c>
      <c r="L261" s="5"/>
    </row>
    <row r="262" spans="1:13" x14ac:dyDescent="0.2">
      <c r="A262" s="158">
        <v>42895</v>
      </c>
      <c r="B262" s="62">
        <v>166</v>
      </c>
      <c r="C262" s="25" t="s">
        <v>1396</v>
      </c>
      <c r="D262" s="40">
        <v>19744</v>
      </c>
      <c r="E262" s="40">
        <v>19744</v>
      </c>
      <c r="F262" s="40">
        <f>E262*0.05</f>
        <v>987.2</v>
      </c>
      <c r="G262" s="40"/>
      <c r="H262" s="40">
        <f>D262-F262</f>
        <v>18756.8</v>
      </c>
      <c r="I262" s="13">
        <f>+I261+G262-H262</f>
        <v>479239.44799999963</v>
      </c>
      <c r="J262" s="25" t="s">
        <v>739</v>
      </c>
      <c r="K262" t="s">
        <v>996</v>
      </c>
      <c r="L262" s="5"/>
    </row>
    <row r="263" spans="1:13" x14ac:dyDescent="0.2">
      <c r="A263" s="158">
        <v>42895</v>
      </c>
      <c r="B263" s="62">
        <v>167</v>
      </c>
      <c r="C263" s="25" t="s">
        <v>1120</v>
      </c>
      <c r="D263" s="40">
        <v>183400</v>
      </c>
      <c r="E263" s="40">
        <v>183400</v>
      </c>
      <c r="F263" s="40">
        <v>8286.89</v>
      </c>
      <c r="G263" s="40"/>
      <c r="H263" s="40">
        <f>D263-F263</f>
        <v>175113.11</v>
      </c>
      <c r="I263" s="13">
        <f>+I262+G263-H263</f>
        <v>304126.33799999964</v>
      </c>
      <c r="J263" s="25" t="s">
        <v>1482</v>
      </c>
      <c r="K263" t="s">
        <v>996</v>
      </c>
      <c r="L263" s="5"/>
    </row>
    <row r="264" spans="1:13" x14ac:dyDescent="0.2">
      <c r="A264" s="158">
        <v>42895</v>
      </c>
      <c r="B264" s="62">
        <v>168</v>
      </c>
      <c r="C264" s="25" t="s">
        <v>1043</v>
      </c>
      <c r="D264" s="40">
        <v>27045.53</v>
      </c>
      <c r="E264" s="40"/>
      <c r="F264" s="40">
        <f>E264*0.05</f>
        <v>0</v>
      </c>
      <c r="G264" s="40"/>
      <c r="H264" s="40">
        <f>D264-F264</f>
        <v>27045.53</v>
      </c>
      <c r="I264" s="13">
        <f>+I263+G264-H264</f>
        <v>277080.80799999961</v>
      </c>
      <c r="J264" s="25" t="s">
        <v>1470</v>
      </c>
      <c r="K264" t="s">
        <v>996</v>
      </c>
      <c r="L264" s="5"/>
    </row>
    <row r="265" spans="1:13" x14ac:dyDescent="0.2">
      <c r="A265" s="158">
        <v>42895</v>
      </c>
      <c r="B265" s="62">
        <v>169</v>
      </c>
      <c r="C265" s="25" t="s">
        <v>1448</v>
      </c>
      <c r="D265" s="40">
        <v>35000</v>
      </c>
      <c r="E265" s="40">
        <v>35000</v>
      </c>
      <c r="F265" s="40">
        <f>E265*0.05</f>
        <v>1750</v>
      </c>
      <c r="G265" s="40"/>
      <c r="H265" s="40">
        <f>D265-F265</f>
        <v>33250</v>
      </c>
      <c r="I265" s="13">
        <f>+I264+G265-H265</f>
        <v>243830.80799999961</v>
      </c>
      <c r="J265" s="25" t="s">
        <v>18</v>
      </c>
      <c r="K265" t="s">
        <v>996</v>
      </c>
      <c r="L265" s="5"/>
    </row>
    <row r="266" spans="1:13" x14ac:dyDescent="0.2">
      <c r="A266" s="158">
        <v>42895</v>
      </c>
      <c r="B266" s="62">
        <v>170</v>
      </c>
      <c r="C266" s="25" t="s">
        <v>1393</v>
      </c>
      <c r="D266" s="40">
        <v>39589.379999999997</v>
      </c>
      <c r="E266" s="40">
        <v>39589.379999999997</v>
      </c>
      <c r="F266" s="40">
        <v>1709.48</v>
      </c>
      <c r="G266" s="40"/>
      <c r="H266" s="40">
        <f>D266-F266</f>
        <v>37879.899999999994</v>
      </c>
      <c r="I266" s="13">
        <f>+I265+G266-H266</f>
        <v>205950.90799999962</v>
      </c>
      <c r="J266" s="25" t="s">
        <v>1471</v>
      </c>
      <c r="K266" t="s">
        <v>996</v>
      </c>
      <c r="L266" s="5"/>
    </row>
    <row r="267" spans="1:13" x14ac:dyDescent="0.2">
      <c r="A267" s="158">
        <v>42895</v>
      </c>
      <c r="B267" s="62">
        <v>171</v>
      </c>
      <c r="C267" s="25" t="s">
        <v>905</v>
      </c>
      <c r="D267" s="40">
        <v>47238.84</v>
      </c>
      <c r="E267" s="40">
        <v>47238.84</v>
      </c>
      <c r="F267" s="40">
        <f>E267*0.05</f>
        <v>2361.942</v>
      </c>
      <c r="G267" s="40"/>
      <c r="H267" s="40">
        <f>D267-F267</f>
        <v>44876.897999999994</v>
      </c>
      <c r="I267" s="13">
        <f>+I266+G267-H267</f>
        <v>161074.00999999963</v>
      </c>
      <c r="J267" s="25" t="s">
        <v>18</v>
      </c>
      <c r="K267" t="s">
        <v>996</v>
      </c>
      <c r="L267" s="147"/>
    </row>
    <row r="268" spans="1:13" x14ac:dyDescent="0.2">
      <c r="A268" s="158">
        <v>42895</v>
      </c>
      <c r="B268" s="62">
        <v>172</v>
      </c>
      <c r="C268" s="25" t="s">
        <v>1388</v>
      </c>
      <c r="D268" s="40">
        <v>46452.62</v>
      </c>
      <c r="E268" s="40">
        <v>46452.62</v>
      </c>
      <c r="F268" s="40">
        <v>2296.4499999999998</v>
      </c>
      <c r="G268" s="40"/>
      <c r="H268" s="40">
        <f>D268-F268</f>
        <v>44156.170000000006</v>
      </c>
      <c r="I268" s="13">
        <f>+I267+G268-H268</f>
        <v>116917.83999999962</v>
      </c>
      <c r="J268" s="25" t="s">
        <v>1467</v>
      </c>
      <c r="K268" t="s">
        <v>996</v>
      </c>
      <c r="L268" s="5"/>
    </row>
    <row r="269" spans="1:13" x14ac:dyDescent="0.2">
      <c r="A269" s="158">
        <v>42895</v>
      </c>
      <c r="B269" s="62">
        <v>173</v>
      </c>
      <c r="C269" s="25" t="s">
        <v>1432</v>
      </c>
      <c r="D269" s="40">
        <v>18073.13</v>
      </c>
      <c r="E269" s="40">
        <v>18073.13</v>
      </c>
      <c r="F269" s="40">
        <v>777.63</v>
      </c>
      <c r="G269" s="40"/>
      <c r="H269" s="40">
        <f>D269-F269</f>
        <v>17295.5</v>
      </c>
      <c r="I269" s="13">
        <f>+I268+G269-H269</f>
        <v>99622.339999999618</v>
      </c>
      <c r="J269" s="25" t="s">
        <v>1376</v>
      </c>
      <c r="K269" t="s">
        <v>996</v>
      </c>
      <c r="L269" s="5"/>
    </row>
    <row r="270" spans="1:13" x14ac:dyDescent="0.2">
      <c r="A270" s="158">
        <v>42895</v>
      </c>
      <c r="B270" s="62">
        <v>174</v>
      </c>
      <c r="C270" s="25" t="s">
        <v>1445</v>
      </c>
      <c r="D270" s="40">
        <v>16420</v>
      </c>
      <c r="E270" s="40">
        <v>16420</v>
      </c>
      <c r="F270" s="40">
        <v>700.34</v>
      </c>
      <c r="G270" s="40"/>
      <c r="H270" s="40">
        <f>D270-F270</f>
        <v>15719.66</v>
      </c>
      <c r="I270" s="13">
        <f>+I269+G270-H270</f>
        <v>83902.679999999615</v>
      </c>
      <c r="J270" s="25" t="s">
        <v>1382</v>
      </c>
      <c r="K270" t="s">
        <v>996</v>
      </c>
      <c r="L270" s="5"/>
    </row>
    <row r="271" spans="1:13" x14ac:dyDescent="0.2">
      <c r="A271" s="158">
        <v>42895</v>
      </c>
      <c r="B271" s="62">
        <v>175</v>
      </c>
      <c r="C271" s="25" t="s">
        <v>1511</v>
      </c>
      <c r="D271" s="40">
        <v>9456.11</v>
      </c>
      <c r="E271" s="40">
        <v>9456.11</v>
      </c>
      <c r="F271" s="40">
        <v>400.68</v>
      </c>
      <c r="G271" s="40"/>
      <c r="H271" s="40">
        <f>D271-F271</f>
        <v>9055.43</v>
      </c>
      <c r="I271" s="13">
        <f>+I270+G271-H271</f>
        <v>74847.249999999622</v>
      </c>
      <c r="J271" s="25" t="s">
        <v>1382</v>
      </c>
      <c r="K271" t="s">
        <v>996</v>
      </c>
      <c r="L271" s="5"/>
    </row>
    <row r="272" spans="1:13" x14ac:dyDescent="0.2">
      <c r="A272" s="158">
        <v>42895</v>
      </c>
      <c r="B272" s="62">
        <v>176</v>
      </c>
      <c r="C272" s="25" t="s">
        <v>1477</v>
      </c>
      <c r="D272" s="40">
        <v>26196</v>
      </c>
      <c r="E272" s="40">
        <v>26196</v>
      </c>
      <c r="F272" s="40">
        <v>1110</v>
      </c>
      <c r="G272" s="40"/>
      <c r="H272" s="40">
        <f>D272-F272</f>
        <v>25086</v>
      </c>
      <c r="I272" s="13">
        <f>+I271+G272-H272</f>
        <v>49761.249999999622</v>
      </c>
      <c r="J272" s="25" t="s">
        <v>1476</v>
      </c>
      <c r="K272" t="s">
        <v>996</v>
      </c>
      <c r="L272" s="5"/>
    </row>
    <row r="273" spans="1:12" x14ac:dyDescent="0.2">
      <c r="A273" s="158">
        <v>42895</v>
      </c>
      <c r="B273" s="62">
        <v>177</v>
      </c>
      <c r="C273" s="25" t="s">
        <v>277</v>
      </c>
      <c r="D273" s="40">
        <v>41626.44</v>
      </c>
      <c r="E273" s="40"/>
      <c r="F273" s="40">
        <f>E273*0.05</f>
        <v>0</v>
      </c>
      <c r="G273" s="40"/>
      <c r="H273" s="40">
        <f>D273-F273</f>
        <v>41626.44</v>
      </c>
      <c r="I273" s="13">
        <f>+I272+G273-H273</f>
        <v>8134.8099999996193</v>
      </c>
      <c r="J273" s="25" t="s">
        <v>1464</v>
      </c>
      <c r="K273" t="s">
        <v>996</v>
      </c>
      <c r="L273" s="5"/>
    </row>
    <row r="274" spans="1:12" x14ac:dyDescent="0.2">
      <c r="A274" s="158"/>
      <c r="B274" s="62"/>
      <c r="C274" s="23" t="s">
        <v>1510</v>
      </c>
      <c r="D274" s="40">
        <v>5950</v>
      </c>
      <c r="E274" s="40"/>
      <c r="F274" s="40">
        <f>E274*0.05</f>
        <v>0</v>
      </c>
      <c r="G274" s="40"/>
      <c r="H274" s="40">
        <f>D274-F274</f>
        <v>5950</v>
      </c>
      <c r="I274" s="13">
        <f>+I273+G274-H274</f>
        <v>2184.8099999996193</v>
      </c>
      <c r="J274" s="17"/>
      <c r="L274" s="5"/>
    </row>
    <row r="275" spans="1:12" x14ac:dyDescent="0.2">
      <c r="A275" s="158"/>
      <c r="B275" s="62"/>
      <c r="C275" s="73" t="s">
        <v>945</v>
      </c>
      <c r="D275" s="40">
        <v>1359.01</v>
      </c>
      <c r="E275" s="40"/>
      <c r="F275" s="40">
        <f>E275*0.05</f>
        <v>0</v>
      </c>
      <c r="G275" s="40"/>
      <c r="H275" s="40">
        <f>D275-F275</f>
        <v>1359.01</v>
      </c>
      <c r="I275" s="13">
        <f>+I274+G275-H275</f>
        <v>825.79999999961933</v>
      </c>
      <c r="J275" s="17"/>
      <c r="L275" s="5"/>
    </row>
    <row r="276" spans="1:12" ht="15.75" x14ac:dyDescent="0.25">
      <c r="A276" s="158"/>
      <c r="B276" s="62"/>
      <c r="C276" s="150" t="s">
        <v>1509</v>
      </c>
      <c r="D276" s="40"/>
      <c r="E276" s="40"/>
      <c r="F276" s="40">
        <f>E276*0.05</f>
        <v>0</v>
      </c>
      <c r="G276" s="40"/>
      <c r="H276" s="40">
        <f>D276-F276</f>
        <v>0</v>
      </c>
      <c r="I276" s="19">
        <f>+I275+G276-H276</f>
        <v>825.79999999961933</v>
      </c>
      <c r="J276" s="17"/>
      <c r="L276" s="5"/>
    </row>
    <row r="277" spans="1:12" x14ac:dyDescent="0.2">
      <c r="A277" s="158">
        <v>42920</v>
      </c>
      <c r="B277" s="62"/>
      <c r="C277" s="17" t="s">
        <v>985</v>
      </c>
      <c r="D277" s="40"/>
      <c r="E277" s="40"/>
      <c r="F277" s="40">
        <f>E277*0.05</f>
        <v>0</v>
      </c>
      <c r="G277" s="40">
        <v>913255.39</v>
      </c>
      <c r="H277" s="40">
        <f>D277-F277</f>
        <v>0</v>
      </c>
      <c r="I277" s="13">
        <f>+I276+G277-H277</f>
        <v>914081.18999999959</v>
      </c>
      <c r="J277" s="17"/>
      <c r="L277" s="5"/>
    </row>
    <row r="278" spans="1:12" x14ac:dyDescent="0.2">
      <c r="A278" s="171">
        <v>42922</v>
      </c>
      <c r="B278" s="62">
        <v>178</v>
      </c>
      <c r="C278" s="17" t="s">
        <v>797</v>
      </c>
      <c r="D278" s="40">
        <v>70000</v>
      </c>
      <c r="E278" s="40">
        <v>70000</v>
      </c>
      <c r="F278" s="40">
        <f>E278*0.05</f>
        <v>3500</v>
      </c>
      <c r="G278" s="40"/>
      <c r="H278" s="40">
        <f>D278-F278</f>
        <v>66500</v>
      </c>
      <c r="I278" s="13">
        <f>+I277+G278-H278</f>
        <v>847581.18999999959</v>
      </c>
      <c r="J278" s="17" t="s">
        <v>779</v>
      </c>
      <c r="K278" t="s">
        <v>996</v>
      </c>
      <c r="L278" s="4"/>
    </row>
    <row r="279" spans="1:12" x14ac:dyDescent="0.2">
      <c r="A279" s="171">
        <v>42922</v>
      </c>
      <c r="B279" s="62">
        <v>179</v>
      </c>
      <c r="C279" s="23" t="s">
        <v>315</v>
      </c>
      <c r="D279" s="40">
        <v>119511.83</v>
      </c>
      <c r="E279" s="40">
        <v>119511.83</v>
      </c>
      <c r="F279" s="40">
        <v>5831.78</v>
      </c>
      <c r="G279" s="40"/>
      <c r="H279" s="40">
        <f>D279-F279</f>
        <v>113680.05</v>
      </c>
      <c r="I279" s="13">
        <f>+I278+G279-H279</f>
        <v>733901.13999999955</v>
      </c>
      <c r="J279" s="17" t="s">
        <v>44</v>
      </c>
      <c r="K279" t="s">
        <v>996</v>
      </c>
      <c r="L279" s="5"/>
    </row>
    <row r="280" spans="1:12" x14ac:dyDescent="0.2">
      <c r="A280" s="171">
        <v>42922</v>
      </c>
      <c r="B280" s="62">
        <v>180</v>
      </c>
      <c r="C280" s="17" t="s">
        <v>1483</v>
      </c>
      <c r="D280" s="40">
        <v>113108</v>
      </c>
      <c r="E280" s="40">
        <v>113108</v>
      </c>
      <c r="F280" s="40">
        <v>5595.4</v>
      </c>
      <c r="G280" s="40"/>
      <c r="H280" s="40">
        <f>D280-F280</f>
        <v>107512.6</v>
      </c>
      <c r="I280" s="13">
        <f>+I279+G280-H280</f>
        <v>626388.53999999957</v>
      </c>
      <c r="J280" s="17" t="s">
        <v>44</v>
      </c>
      <c r="K280" t="s">
        <v>996</v>
      </c>
      <c r="L280" s="5"/>
    </row>
    <row r="281" spans="1:12" x14ac:dyDescent="0.2">
      <c r="A281" s="171">
        <v>42922</v>
      </c>
      <c r="B281" s="62">
        <v>181</v>
      </c>
      <c r="C281" s="17" t="s">
        <v>328</v>
      </c>
      <c r="D281" s="40"/>
      <c r="E281" s="40"/>
      <c r="F281" s="40">
        <f>E281*0.05</f>
        <v>0</v>
      </c>
      <c r="G281" s="40"/>
      <c r="H281" s="40">
        <f>D281-F281</f>
        <v>0</v>
      </c>
      <c r="I281" s="13">
        <f>+I280+G281-H281</f>
        <v>626388.53999999957</v>
      </c>
      <c r="J281" s="17" t="s">
        <v>328</v>
      </c>
      <c r="K281" t="s">
        <v>1118</v>
      </c>
      <c r="L281" s="5"/>
    </row>
    <row r="282" spans="1:12" x14ac:dyDescent="0.2">
      <c r="A282" s="171">
        <v>42922</v>
      </c>
      <c r="B282" s="62">
        <v>182</v>
      </c>
      <c r="C282" s="17" t="s">
        <v>1333</v>
      </c>
      <c r="D282" s="40">
        <v>54200.24</v>
      </c>
      <c r="E282" s="40">
        <v>54200.24</v>
      </c>
      <c r="F282" s="40">
        <v>2697.27</v>
      </c>
      <c r="G282" s="40"/>
      <c r="H282" s="40">
        <f>D282-F282</f>
        <v>51502.97</v>
      </c>
      <c r="I282" s="13">
        <f>+I281+G282-H282</f>
        <v>574885.5699999996</v>
      </c>
      <c r="J282" s="17" t="s">
        <v>44</v>
      </c>
      <c r="K282" t="s">
        <v>996</v>
      </c>
      <c r="L282" s="5"/>
    </row>
    <row r="283" spans="1:12" x14ac:dyDescent="0.2">
      <c r="A283" s="171">
        <v>42922</v>
      </c>
      <c r="B283" s="62">
        <v>183</v>
      </c>
      <c r="C283" s="17" t="s">
        <v>934</v>
      </c>
      <c r="D283" s="40">
        <v>50000</v>
      </c>
      <c r="E283" s="40">
        <v>50000</v>
      </c>
      <c r="F283" s="40">
        <v>2425.56</v>
      </c>
      <c r="G283" s="40"/>
      <c r="H283" s="40">
        <f>D283-F283</f>
        <v>47574.44</v>
      </c>
      <c r="I283" s="13">
        <f>+I282+G283-H283</f>
        <v>527311.12999999966</v>
      </c>
      <c r="J283" s="17" t="s">
        <v>1471</v>
      </c>
      <c r="K283" t="s">
        <v>996</v>
      </c>
      <c r="L283" s="5"/>
    </row>
    <row r="284" spans="1:12" x14ac:dyDescent="0.2">
      <c r="A284" s="171">
        <v>42922</v>
      </c>
      <c r="B284" s="62">
        <v>184</v>
      </c>
      <c r="C284" s="17" t="s">
        <v>1396</v>
      </c>
      <c r="D284" s="40">
        <v>25511</v>
      </c>
      <c r="E284" s="40">
        <v>25511</v>
      </c>
      <c r="F284" s="40">
        <f>E284*0.05</f>
        <v>1275.5500000000002</v>
      </c>
      <c r="G284" s="40"/>
      <c r="H284" s="40">
        <f>D284-F284</f>
        <v>24235.45</v>
      </c>
      <c r="I284" s="13">
        <f>+I283+G284-H284</f>
        <v>503075.67999999964</v>
      </c>
      <c r="J284" s="17" t="s">
        <v>739</v>
      </c>
      <c r="K284" t="s">
        <v>996</v>
      </c>
      <c r="L284" s="5"/>
    </row>
    <row r="285" spans="1:12" x14ac:dyDescent="0.2">
      <c r="A285" s="171">
        <v>42922</v>
      </c>
      <c r="B285" s="62">
        <v>185</v>
      </c>
      <c r="C285" s="17" t="s">
        <v>1043</v>
      </c>
      <c r="D285" s="40">
        <v>25090.560000000001</v>
      </c>
      <c r="E285" s="40"/>
      <c r="F285" s="40">
        <f>E285*0.05</f>
        <v>0</v>
      </c>
      <c r="G285" s="40"/>
      <c r="H285" s="40">
        <f>D285-F285</f>
        <v>25090.560000000001</v>
      </c>
      <c r="I285" s="13">
        <f>+I284+G285-H285</f>
        <v>477985.11999999965</v>
      </c>
      <c r="J285" s="17" t="s">
        <v>1470</v>
      </c>
      <c r="K285" t="s">
        <v>996</v>
      </c>
      <c r="L285" s="5"/>
    </row>
    <row r="286" spans="1:12" x14ac:dyDescent="0.2">
      <c r="A286" s="171">
        <v>42922</v>
      </c>
      <c r="B286" s="62">
        <v>186</v>
      </c>
      <c r="C286" s="17" t="s">
        <v>1488</v>
      </c>
      <c r="D286" s="40">
        <v>31647</v>
      </c>
      <c r="E286" s="40">
        <v>31647</v>
      </c>
      <c r="F286" s="40">
        <v>1289.4000000000001</v>
      </c>
      <c r="G286" s="40"/>
      <c r="H286" s="40">
        <f>D286-F286</f>
        <v>30357.599999999999</v>
      </c>
      <c r="I286" s="13">
        <f>+I285+G286-H286</f>
        <v>447627.51999999967</v>
      </c>
      <c r="J286" s="17" t="s">
        <v>18</v>
      </c>
      <c r="K286" t="s">
        <v>996</v>
      </c>
      <c r="L286" s="5"/>
    </row>
    <row r="287" spans="1:12" x14ac:dyDescent="0.2">
      <c r="A287" s="171">
        <v>42922</v>
      </c>
      <c r="B287" s="62">
        <v>187</v>
      </c>
      <c r="C287" s="17" t="s">
        <v>1393</v>
      </c>
      <c r="D287" s="40">
        <v>39155.22</v>
      </c>
      <c r="E287" s="40">
        <v>39155.22</v>
      </c>
      <c r="F287" s="40">
        <v>1621.39</v>
      </c>
      <c r="G287" s="40"/>
      <c r="H287" s="40">
        <f>D287-F287</f>
        <v>37533.83</v>
      </c>
      <c r="I287" s="13">
        <f>+I286+G287-H287</f>
        <v>410093.68999999965</v>
      </c>
      <c r="J287" s="17" t="s">
        <v>1471</v>
      </c>
      <c r="K287" t="s">
        <v>996</v>
      </c>
      <c r="L287" s="5"/>
    </row>
    <row r="288" spans="1:12" x14ac:dyDescent="0.2">
      <c r="A288" s="171">
        <v>42922</v>
      </c>
      <c r="B288" s="62">
        <v>188</v>
      </c>
      <c r="C288" s="17" t="s">
        <v>905</v>
      </c>
      <c r="D288" s="40">
        <v>44808.24</v>
      </c>
      <c r="E288" s="40">
        <v>44808.24</v>
      </c>
      <c r="F288" s="40">
        <v>2076.9</v>
      </c>
      <c r="G288" s="40"/>
      <c r="H288" s="40">
        <f>D288-F288</f>
        <v>42731.34</v>
      </c>
      <c r="I288" s="13">
        <f>+I287+G288-H288</f>
        <v>367362.34999999963</v>
      </c>
      <c r="J288" s="17" t="s">
        <v>18</v>
      </c>
      <c r="K288" t="s">
        <v>996</v>
      </c>
      <c r="L288" s="5"/>
    </row>
    <row r="289" spans="1:12" x14ac:dyDescent="0.2">
      <c r="A289" s="171">
        <v>42922</v>
      </c>
      <c r="B289" s="62">
        <v>189</v>
      </c>
      <c r="C289" s="17" t="s">
        <v>1388</v>
      </c>
      <c r="D289" s="40">
        <v>62964</v>
      </c>
      <c r="E289" s="40">
        <v>62964</v>
      </c>
      <c r="F289" s="40">
        <f>E289*0.05</f>
        <v>3148.2000000000003</v>
      </c>
      <c r="G289" s="40"/>
      <c r="H289" s="40">
        <f>D289-F289</f>
        <v>59815.8</v>
      </c>
      <c r="I289" s="13">
        <f>+I288+G289-H289</f>
        <v>307546.54999999964</v>
      </c>
      <c r="J289" s="17" t="s">
        <v>1467</v>
      </c>
      <c r="K289" t="s">
        <v>996</v>
      </c>
      <c r="L289" s="5"/>
    </row>
    <row r="290" spans="1:12" x14ac:dyDescent="0.2">
      <c r="A290" s="171">
        <v>42922</v>
      </c>
      <c r="B290" s="62">
        <v>190</v>
      </c>
      <c r="C290" s="17" t="s">
        <v>1508</v>
      </c>
      <c r="D290" s="40">
        <v>13411.12</v>
      </c>
      <c r="E290" s="40">
        <v>13411.12</v>
      </c>
      <c r="F290" s="40">
        <v>623.9</v>
      </c>
      <c r="G290" s="40"/>
      <c r="H290" s="40">
        <f>D290-F290</f>
        <v>12787.220000000001</v>
      </c>
      <c r="I290" s="13">
        <f>+I289+G290-H290</f>
        <v>294759.32999999961</v>
      </c>
      <c r="J290" s="17" t="s">
        <v>44</v>
      </c>
      <c r="K290" t="s">
        <v>996</v>
      </c>
      <c r="L290" s="4"/>
    </row>
    <row r="291" spans="1:12" x14ac:dyDescent="0.2">
      <c r="A291" s="171">
        <v>42922</v>
      </c>
      <c r="B291" s="62">
        <v>191</v>
      </c>
      <c r="C291" s="17" t="s">
        <v>1445</v>
      </c>
      <c r="D291" s="40">
        <v>8095</v>
      </c>
      <c r="E291" s="40">
        <v>8095</v>
      </c>
      <c r="F291" s="40">
        <v>343.01</v>
      </c>
      <c r="G291" s="40"/>
      <c r="H291" s="40">
        <f>D291-F291</f>
        <v>7751.99</v>
      </c>
      <c r="I291" s="13">
        <f>+I290+G291-H291</f>
        <v>287007.33999999962</v>
      </c>
      <c r="J291" s="17" t="s">
        <v>1382</v>
      </c>
      <c r="K291" t="s">
        <v>996</v>
      </c>
      <c r="L291" s="147"/>
    </row>
    <row r="292" spans="1:12" x14ac:dyDescent="0.2">
      <c r="A292" s="171">
        <v>42922</v>
      </c>
      <c r="B292" s="62">
        <v>192</v>
      </c>
      <c r="C292" s="17" t="s">
        <v>328</v>
      </c>
      <c r="D292" s="40"/>
      <c r="E292" s="40"/>
      <c r="F292" s="40">
        <f>E292*0.05</f>
        <v>0</v>
      </c>
      <c r="G292" s="40"/>
      <c r="H292" s="40">
        <f>D292-F292</f>
        <v>0</v>
      </c>
      <c r="I292" s="13">
        <f>+I291+G292-H292</f>
        <v>287007.33999999962</v>
      </c>
      <c r="J292" s="17" t="s">
        <v>328</v>
      </c>
      <c r="K292" t="s">
        <v>1118</v>
      </c>
      <c r="L292" s="5"/>
    </row>
    <row r="293" spans="1:12" x14ac:dyDescent="0.2">
      <c r="A293" s="171">
        <v>42922</v>
      </c>
      <c r="B293" s="62">
        <v>193</v>
      </c>
      <c r="C293" s="17" t="s">
        <v>1487</v>
      </c>
      <c r="D293" s="40">
        <v>44046.48</v>
      </c>
      <c r="E293" s="40">
        <v>44046.48</v>
      </c>
      <c r="F293" s="40">
        <v>1608.32</v>
      </c>
      <c r="G293" s="40"/>
      <c r="H293" s="40">
        <f>D293-F293</f>
        <v>42438.16</v>
      </c>
      <c r="I293" s="13">
        <f>+I292+G293-H293</f>
        <v>244569.17999999961</v>
      </c>
      <c r="J293" s="17" t="s">
        <v>18</v>
      </c>
      <c r="K293" t="s">
        <v>996</v>
      </c>
      <c r="L293" s="5"/>
    </row>
    <row r="294" spans="1:12" x14ac:dyDescent="0.2">
      <c r="A294" s="171">
        <v>42922</v>
      </c>
      <c r="B294" s="62">
        <v>194</v>
      </c>
      <c r="C294" s="17" t="s">
        <v>1439</v>
      </c>
      <c r="D294" s="40">
        <v>15625</v>
      </c>
      <c r="E294" s="40">
        <v>15625</v>
      </c>
      <c r="F294" s="40">
        <v>662.08</v>
      </c>
      <c r="G294" s="40"/>
      <c r="H294" s="40">
        <f>D294-F294</f>
        <v>14962.92</v>
      </c>
      <c r="I294" s="13">
        <f>+I293+G294-H294</f>
        <v>229606.2599999996</v>
      </c>
      <c r="J294" s="17" t="s">
        <v>1507</v>
      </c>
      <c r="K294" t="s">
        <v>996</v>
      </c>
      <c r="L294" s="5"/>
    </row>
    <row r="295" spans="1:12" x14ac:dyDescent="0.2">
      <c r="A295" s="171">
        <v>42922</v>
      </c>
      <c r="B295" s="62">
        <v>195</v>
      </c>
      <c r="C295" s="17" t="s">
        <v>1120</v>
      </c>
      <c r="D295" s="40">
        <v>188772.53</v>
      </c>
      <c r="E295" s="40">
        <v>188772.53</v>
      </c>
      <c r="F295" s="40">
        <v>8780.32</v>
      </c>
      <c r="G295" s="40"/>
      <c r="H295" s="40">
        <f>D295-F295</f>
        <v>179992.21</v>
      </c>
      <c r="I295" s="13">
        <f>+I294+G295-H295</f>
        <v>49614.04999999961</v>
      </c>
      <c r="J295" s="17" t="s">
        <v>1482</v>
      </c>
      <c r="K295" t="s">
        <v>996</v>
      </c>
      <c r="L295" s="5"/>
    </row>
    <row r="296" spans="1:12" x14ac:dyDescent="0.2">
      <c r="A296" s="171">
        <v>42922</v>
      </c>
      <c r="B296" s="62">
        <v>196</v>
      </c>
      <c r="C296" s="17" t="s">
        <v>328</v>
      </c>
      <c r="D296" s="40"/>
      <c r="E296" s="40"/>
      <c r="F296" s="40">
        <f>E296*0.05</f>
        <v>0</v>
      </c>
      <c r="G296" s="40"/>
      <c r="H296" s="40">
        <f>D296-F296</f>
        <v>0</v>
      </c>
      <c r="I296" s="13">
        <f>+I295+G296-H296</f>
        <v>49614.04999999961</v>
      </c>
      <c r="J296" s="17" t="s">
        <v>328</v>
      </c>
      <c r="K296" t="s">
        <v>1118</v>
      </c>
      <c r="L296" s="5"/>
    </row>
    <row r="297" spans="1:12" x14ac:dyDescent="0.2">
      <c r="A297" s="171">
        <v>42922</v>
      </c>
      <c r="B297" s="62">
        <v>197</v>
      </c>
      <c r="C297" s="17" t="s">
        <v>277</v>
      </c>
      <c r="D297" s="40">
        <v>41479.08</v>
      </c>
      <c r="E297" s="40"/>
      <c r="F297" s="40">
        <f>E297*0.05</f>
        <v>0</v>
      </c>
      <c r="G297" s="40"/>
      <c r="H297" s="40">
        <f>D297-F297</f>
        <v>41479.08</v>
      </c>
      <c r="I297" s="13">
        <f>+I296+G297-H297</f>
        <v>8134.9699999996083</v>
      </c>
      <c r="J297" s="17" t="s">
        <v>1464</v>
      </c>
      <c r="K297" t="s">
        <v>996</v>
      </c>
      <c r="L297" s="5"/>
    </row>
    <row r="298" spans="1:12" x14ac:dyDescent="0.2">
      <c r="A298" s="126"/>
      <c r="B298" s="62"/>
      <c r="C298" s="23" t="s">
        <v>1474</v>
      </c>
      <c r="D298" s="40">
        <v>5950</v>
      </c>
      <c r="E298" s="40"/>
      <c r="F298" s="40">
        <f>E298*0.05</f>
        <v>0</v>
      </c>
      <c r="G298" s="40"/>
      <c r="H298" s="40">
        <f>D298-F298</f>
        <v>5950</v>
      </c>
      <c r="I298" s="13">
        <f>+I297+G298-H298</f>
        <v>2184.9699999996083</v>
      </c>
      <c r="J298" s="17"/>
      <c r="L298" s="5"/>
    </row>
    <row r="299" spans="1:12" x14ac:dyDescent="0.2">
      <c r="A299" s="126"/>
      <c r="B299" s="62"/>
      <c r="C299" s="73" t="s">
        <v>945</v>
      </c>
      <c r="D299" s="40">
        <f>1235.28-1</f>
        <v>1234.28</v>
      </c>
      <c r="E299" s="40"/>
      <c r="F299" s="40">
        <f>E299*0.05</f>
        <v>0</v>
      </c>
      <c r="G299" s="40"/>
      <c r="H299" s="40">
        <f>D299-F299</f>
        <v>1234.28</v>
      </c>
      <c r="I299" s="13">
        <f>+I298+G299-H299</f>
        <v>950.68999999960829</v>
      </c>
      <c r="J299" s="17"/>
      <c r="L299" s="4"/>
    </row>
    <row r="300" spans="1:12" ht="15.75" x14ac:dyDescent="0.25">
      <c r="A300" s="126"/>
      <c r="B300" s="62"/>
      <c r="C300" s="150" t="s">
        <v>1506</v>
      </c>
      <c r="D300" s="40"/>
      <c r="E300" s="40"/>
      <c r="F300" s="40">
        <f>E300*0.05</f>
        <v>0</v>
      </c>
      <c r="G300" s="40"/>
      <c r="H300" s="40"/>
      <c r="I300" s="19">
        <f>+I299+G300-H300</f>
        <v>950.68999999960829</v>
      </c>
      <c r="J300" s="25"/>
      <c r="L300" s="5"/>
    </row>
    <row r="301" spans="1:12" x14ac:dyDescent="0.2">
      <c r="A301" s="158">
        <v>42948</v>
      </c>
      <c r="B301" s="62"/>
      <c r="C301" s="25" t="s">
        <v>985</v>
      </c>
      <c r="D301" s="40"/>
      <c r="E301" s="40"/>
      <c r="F301" s="40">
        <f>E301*0.05</f>
        <v>0</v>
      </c>
      <c r="G301" s="40">
        <v>913192.92</v>
      </c>
      <c r="H301" s="40">
        <f>D301-F301</f>
        <v>0</v>
      </c>
      <c r="I301" s="13">
        <f>+I300+G301-H301</f>
        <v>914143.60999999964</v>
      </c>
      <c r="J301" s="17"/>
      <c r="L301" s="5"/>
    </row>
    <row r="302" spans="1:12" x14ac:dyDescent="0.2">
      <c r="A302" s="158">
        <v>42949</v>
      </c>
      <c r="B302" s="62">
        <v>198</v>
      </c>
      <c r="C302" s="25" t="s">
        <v>797</v>
      </c>
      <c r="D302" s="40">
        <v>69965.509999999995</v>
      </c>
      <c r="E302" s="40">
        <v>69965.509999999995</v>
      </c>
      <c r="F302" s="40">
        <v>3498.28</v>
      </c>
      <c r="G302" s="40"/>
      <c r="H302" s="40">
        <f>D302-F302</f>
        <v>66467.23</v>
      </c>
      <c r="I302" s="13">
        <f>+I301+G302-H302</f>
        <v>847676.37999999966</v>
      </c>
      <c r="J302" s="25" t="s">
        <v>779</v>
      </c>
      <c r="K302" t="s">
        <v>996</v>
      </c>
      <c r="L302" s="5"/>
    </row>
    <row r="303" spans="1:12" x14ac:dyDescent="0.2">
      <c r="A303" s="158">
        <v>42949</v>
      </c>
      <c r="B303" s="62">
        <v>199</v>
      </c>
      <c r="C303" s="23" t="s">
        <v>315</v>
      </c>
      <c r="D303" s="40">
        <v>121946.04</v>
      </c>
      <c r="E303" s="40">
        <v>121946.04</v>
      </c>
      <c r="F303" s="40">
        <v>6047.01</v>
      </c>
      <c r="G303" s="40"/>
      <c r="H303" s="40">
        <f>D303-F303</f>
        <v>115899.03</v>
      </c>
      <c r="I303" s="13">
        <f>+I302+G303-H303</f>
        <v>731777.34999999963</v>
      </c>
      <c r="J303" s="25" t="s">
        <v>1148</v>
      </c>
      <c r="K303" t="s">
        <v>996</v>
      </c>
      <c r="L303" s="147"/>
    </row>
    <row r="304" spans="1:12" x14ac:dyDescent="0.2">
      <c r="A304" s="158">
        <v>42949</v>
      </c>
      <c r="B304" s="62">
        <v>200</v>
      </c>
      <c r="C304" s="25" t="s">
        <v>1483</v>
      </c>
      <c r="D304" s="40">
        <v>87886.24</v>
      </c>
      <c r="E304" s="40">
        <v>87886.24</v>
      </c>
      <c r="F304" s="40">
        <v>4301.3</v>
      </c>
      <c r="G304" s="40"/>
      <c r="H304" s="40">
        <f>D304-F304</f>
        <v>83584.94</v>
      </c>
      <c r="I304" s="13">
        <f>+I303+G304-H304</f>
        <v>648192.40999999968</v>
      </c>
      <c r="J304" s="25" t="s">
        <v>1148</v>
      </c>
      <c r="K304" t="s">
        <v>996</v>
      </c>
      <c r="L304" s="5"/>
    </row>
    <row r="305" spans="1:13" x14ac:dyDescent="0.2">
      <c r="A305" s="158">
        <v>42949</v>
      </c>
      <c r="B305" s="62">
        <v>201</v>
      </c>
      <c r="C305" s="25" t="s">
        <v>1333</v>
      </c>
      <c r="D305" s="40">
        <v>51305.7</v>
      </c>
      <c r="E305" s="40">
        <v>51305.7</v>
      </c>
      <c r="F305" s="40">
        <v>2557.7199999999998</v>
      </c>
      <c r="G305" s="40"/>
      <c r="H305" s="40">
        <f>D305-F305</f>
        <v>48747.979999999996</v>
      </c>
      <c r="I305" s="13">
        <f>+I304+G305-H305</f>
        <v>599444.4299999997</v>
      </c>
      <c r="J305" s="25" t="s">
        <v>1148</v>
      </c>
      <c r="K305" t="s">
        <v>996</v>
      </c>
      <c r="L305" s="5"/>
      <c r="M305" s="66"/>
    </row>
    <row r="306" spans="1:13" x14ac:dyDescent="0.2">
      <c r="A306" s="158">
        <v>42949</v>
      </c>
      <c r="B306" s="62">
        <v>202</v>
      </c>
      <c r="C306" s="25" t="s">
        <v>934</v>
      </c>
      <c r="D306" s="40">
        <v>50000</v>
      </c>
      <c r="E306" s="40">
        <v>50000</v>
      </c>
      <c r="F306" s="40">
        <v>2368.62</v>
      </c>
      <c r="G306" s="40"/>
      <c r="H306" s="40">
        <f>D306-F306</f>
        <v>47631.38</v>
      </c>
      <c r="I306" s="13">
        <f>+I305+G306-H306</f>
        <v>551813.0499999997</v>
      </c>
      <c r="J306" s="25" t="s">
        <v>1471</v>
      </c>
      <c r="K306" t="s">
        <v>996</v>
      </c>
      <c r="L306" s="5"/>
    </row>
    <row r="307" spans="1:13" x14ac:dyDescent="0.2">
      <c r="A307" s="158">
        <v>42949</v>
      </c>
      <c r="B307" s="62">
        <v>203</v>
      </c>
      <c r="C307" s="25" t="s">
        <v>1396</v>
      </c>
      <c r="D307" s="40">
        <v>25598</v>
      </c>
      <c r="E307" s="40">
        <v>25598</v>
      </c>
      <c r="F307" s="40">
        <f>E307*0.05</f>
        <v>1279.9000000000001</v>
      </c>
      <c r="G307" s="40"/>
      <c r="H307" s="40">
        <f>D307-F307</f>
        <v>24318.1</v>
      </c>
      <c r="I307" s="13">
        <f>+I306+G307-H307</f>
        <v>527494.94999999972</v>
      </c>
      <c r="J307" s="25" t="s">
        <v>739</v>
      </c>
      <c r="K307" t="s">
        <v>996</v>
      </c>
      <c r="L307" s="5"/>
      <c r="M307" s="66"/>
    </row>
    <row r="308" spans="1:13" x14ac:dyDescent="0.2">
      <c r="A308" s="158">
        <v>42949</v>
      </c>
      <c r="B308" s="62">
        <v>204</v>
      </c>
      <c r="C308" s="25" t="s">
        <v>1043</v>
      </c>
      <c r="D308" s="40">
        <v>26484</v>
      </c>
      <c r="E308" s="40"/>
      <c r="F308" s="40">
        <f>E308*0.05</f>
        <v>0</v>
      </c>
      <c r="G308" s="40"/>
      <c r="H308" s="40">
        <f>D308-F308</f>
        <v>26484</v>
      </c>
      <c r="I308" s="13">
        <f>+I307+G308-H308</f>
        <v>501010.94999999972</v>
      </c>
      <c r="J308" s="25" t="s">
        <v>1478</v>
      </c>
      <c r="K308" t="s">
        <v>996</v>
      </c>
      <c r="L308" s="5"/>
      <c r="M308" s="68"/>
    </row>
    <row r="309" spans="1:13" x14ac:dyDescent="0.2">
      <c r="A309" s="158">
        <v>42949</v>
      </c>
      <c r="B309" s="62">
        <v>205</v>
      </c>
      <c r="C309" s="25" t="s">
        <v>1488</v>
      </c>
      <c r="D309" s="40">
        <v>20693.84</v>
      </c>
      <c r="E309" s="40">
        <v>20693.84</v>
      </c>
      <c r="F309" s="40">
        <v>973.94</v>
      </c>
      <c r="G309" s="40"/>
      <c r="H309" s="40">
        <f>D309-F309</f>
        <v>19719.900000000001</v>
      </c>
      <c r="I309" s="13">
        <f>+I308+G309-H309</f>
        <v>481291.0499999997</v>
      </c>
      <c r="J309" s="25" t="s">
        <v>1048</v>
      </c>
      <c r="K309" t="s">
        <v>996</v>
      </c>
      <c r="L309" s="5"/>
      <c r="M309" s="66"/>
    </row>
    <row r="310" spans="1:13" x14ac:dyDescent="0.2">
      <c r="A310" s="158">
        <v>42949</v>
      </c>
      <c r="B310" s="62">
        <v>206</v>
      </c>
      <c r="C310" s="25" t="s">
        <v>1393</v>
      </c>
      <c r="D310" s="40">
        <v>38430</v>
      </c>
      <c r="E310" s="40">
        <v>38430</v>
      </c>
      <c r="F310" s="40">
        <v>1676.1</v>
      </c>
      <c r="G310" s="40"/>
      <c r="H310" s="40">
        <f>D310-F310</f>
        <v>36753.9</v>
      </c>
      <c r="I310" s="13">
        <f>+I309+G310-H310</f>
        <v>444537.14999999967</v>
      </c>
      <c r="J310" s="25" t="s">
        <v>1471</v>
      </c>
      <c r="K310" t="s">
        <v>996</v>
      </c>
      <c r="L310" s="5"/>
      <c r="M310" s="66"/>
    </row>
    <row r="311" spans="1:13" x14ac:dyDescent="0.2">
      <c r="A311" s="158">
        <v>42949</v>
      </c>
      <c r="B311" s="62">
        <v>207</v>
      </c>
      <c r="C311" s="25" t="s">
        <v>905</v>
      </c>
      <c r="D311" s="40">
        <v>40773.08</v>
      </c>
      <c r="E311" s="40">
        <v>40773.08</v>
      </c>
      <c r="F311" s="40">
        <v>1841.35</v>
      </c>
      <c r="G311" s="40"/>
      <c r="H311" s="40">
        <f>D311-F311</f>
        <v>38931.730000000003</v>
      </c>
      <c r="I311" s="13">
        <f>+I310+G311-H311</f>
        <v>405605.41999999969</v>
      </c>
      <c r="J311" s="25" t="s">
        <v>1048</v>
      </c>
      <c r="K311" t="s">
        <v>996</v>
      </c>
      <c r="L311" s="5"/>
    </row>
    <row r="312" spans="1:13" x14ac:dyDescent="0.2">
      <c r="A312" s="158">
        <v>42949</v>
      </c>
      <c r="B312" s="62">
        <v>208</v>
      </c>
      <c r="C312" s="25" t="s">
        <v>1388</v>
      </c>
      <c r="D312" s="40">
        <v>62964</v>
      </c>
      <c r="E312" s="40">
        <v>62964</v>
      </c>
      <c r="F312" s="40">
        <f>E312*0.05</f>
        <v>3148.2000000000003</v>
      </c>
      <c r="G312" s="40"/>
      <c r="H312" s="40">
        <f>D312-F312</f>
        <v>59815.8</v>
      </c>
      <c r="I312" s="13">
        <f>+I311+G312-H312</f>
        <v>345789.6199999997</v>
      </c>
      <c r="J312" s="25" t="s">
        <v>1505</v>
      </c>
      <c r="K312" t="s">
        <v>996</v>
      </c>
      <c r="L312" s="5"/>
    </row>
    <row r="313" spans="1:13" x14ac:dyDescent="0.2">
      <c r="A313" s="158">
        <v>42949</v>
      </c>
      <c r="B313" s="62">
        <v>209</v>
      </c>
      <c r="C313" s="25" t="s">
        <v>1445</v>
      </c>
      <c r="D313" s="40">
        <v>14825</v>
      </c>
      <c r="E313" s="40">
        <v>14825</v>
      </c>
      <c r="F313" s="40">
        <v>628.17999999999995</v>
      </c>
      <c r="G313" s="40"/>
      <c r="H313" s="40">
        <f>D313-F313</f>
        <v>14196.82</v>
      </c>
      <c r="I313" s="13">
        <f>+I312+G313-H313</f>
        <v>331592.7999999997</v>
      </c>
      <c r="J313" s="25" t="s">
        <v>1382</v>
      </c>
      <c r="K313" t="s">
        <v>996</v>
      </c>
      <c r="L313" s="5"/>
    </row>
    <row r="314" spans="1:13" x14ac:dyDescent="0.2">
      <c r="A314" s="158">
        <v>42949</v>
      </c>
      <c r="B314" s="62">
        <v>210</v>
      </c>
      <c r="C314" s="25" t="s">
        <v>1120</v>
      </c>
      <c r="D314" s="40">
        <v>173879.59</v>
      </c>
      <c r="E314" s="40">
        <v>173879.59</v>
      </c>
      <c r="F314" s="40">
        <v>8028.93</v>
      </c>
      <c r="G314" s="40"/>
      <c r="H314" s="40">
        <f>D314-F314</f>
        <v>165850.66</v>
      </c>
      <c r="I314" s="13">
        <f>+I313+G314-H314</f>
        <v>165742.13999999969</v>
      </c>
      <c r="J314" s="25" t="s">
        <v>1472</v>
      </c>
      <c r="K314" t="s">
        <v>996</v>
      </c>
      <c r="L314" s="4"/>
    </row>
    <row r="315" spans="1:13" x14ac:dyDescent="0.2">
      <c r="A315" s="158">
        <v>42949</v>
      </c>
      <c r="B315" s="62">
        <v>211</v>
      </c>
      <c r="C315" s="25" t="s">
        <v>1448</v>
      </c>
      <c r="D315" s="40">
        <v>25624.53</v>
      </c>
      <c r="E315" s="40">
        <v>25624.53</v>
      </c>
      <c r="F315" s="40">
        <f>E315*0.05</f>
        <v>1281.2265</v>
      </c>
      <c r="G315" s="40"/>
      <c r="H315" s="40">
        <f>D315-F315</f>
        <v>24343.303499999998</v>
      </c>
      <c r="I315" s="13">
        <f>+I314+G315-H315</f>
        <v>141398.83649999968</v>
      </c>
      <c r="J315" s="25" t="s">
        <v>1048</v>
      </c>
      <c r="K315" t="s">
        <v>996</v>
      </c>
      <c r="L315" s="147"/>
    </row>
    <row r="316" spans="1:13" x14ac:dyDescent="0.2">
      <c r="A316" s="158">
        <v>42949</v>
      </c>
      <c r="B316" s="62">
        <v>212</v>
      </c>
      <c r="C316" s="25" t="s">
        <v>1477</v>
      </c>
      <c r="D316" s="40">
        <v>35518</v>
      </c>
      <c r="E316" s="40">
        <v>35518</v>
      </c>
      <c r="F316" s="40">
        <v>1505</v>
      </c>
      <c r="G316" s="40"/>
      <c r="H316" s="40">
        <f>D316-F316</f>
        <v>34013</v>
      </c>
      <c r="I316" s="13">
        <f>+I315+G316-H316</f>
        <v>107385.83649999968</v>
      </c>
      <c r="J316" s="25" t="s">
        <v>1465</v>
      </c>
      <c r="K316" t="s">
        <v>996</v>
      </c>
      <c r="L316" s="5"/>
    </row>
    <row r="317" spans="1:13" x14ac:dyDescent="0.2">
      <c r="A317" s="158">
        <v>42949</v>
      </c>
      <c r="B317" s="62">
        <v>213</v>
      </c>
      <c r="C317" s="25" t="s">
        <v>1432</v>
      </c>
      <c r="D317" s="40">
        <v>19877.18</v>
      </c>
      <c r="E317" s="40">
        <v>19877.18</v>
      </c>
      <c r="F317" s="40">
        <v>871.28</v>
      </c>
      <c r="G317" s="40"/>
      <c r="H317" s="40">
        <f>D317-F317</f>
        <v>19005.900000000001</v>
      </c>
      <c r="I317" s="13">
        <f>+I316+G317-H317</f>
        <v>88379.936499999691</v>
      </c>
      <c r="J317" s="25" t="s">
        <v>1376</v>
      </c>
      <c r="K317" t="s">
        <v>996</v>
      </c>
      <c r="L317" s="5"/>
    </row>
    <row r="318" spans="1:13" x14ac:dyDescent="0.2">
      <c r="A318" s="158">
        <v>42949</v>
      </c>
      <c r="B318" s="62">
        <v>214</v>
      </c>
      <c r="C318" s="25" t="s">
        <v>1047</v>
      </c>
      <c r="D318" s="40">
        <v>9200</v>
      </c>
      <c r="E318" s="40">
        <v>9200</v>
      </c>
      <c r="F318" s="40">
        <f>E318*0.05</f>
        <v>460</v>
      </c>
      <c r="G318" s="40"/>
      <c r="H318" s="40">
        <f>D318-F318</f>
        <v>8740</v>
      </c>
      <c r="I318" s="13">
        <f>+I317+G318-H318</f>
        <v>79639.936499999691</v>
      </c>
      <c r="J318" s="25" t="s">
        <v>1504</v>
      </c>
      <c r="K318" t="s">
        <v>996</v>
      </c>
      <c r="L318" s="5"/>
    </row>
    <row r="319" spans="1:13" x14ac:dyDescent="0.2">
      <c r="A319" s="158">
        <v>42949</v>
      </c>
      <c r="B319" s="62">
        <v>215</v>
      </c>
      <c r="C319" s="25" t="s">
        <v>1503</v>
      </c>
      <c r="D319" s="40">
        <v>30000</v>
      </c>
      <c r="E319" s="40">
        <v>30000</v>
      </c>
      <c r="F319" s="40">
        <f>E319*0.05</f>
        <v>1500</v>
      </c>
      <c r="G319" s="40"/>
      <c r="H319" s="40">
        <f>D319-F319</f>
        <v>28500</v>
      </c>
      <c r="I319" s="13">
        <f>+I318+G319-H319</f>
        <v>51139.936499999691</v>
      </c>
      <c r="J319" s="25" t="s">
        <v>1048</v>
      </c>
      <c r="K319" t="s">
        <v>996</v>
      </c>
      <c r="L319" s="147"/>
    </row>
    <row r="320" spans="1:13" x14ac:dyDescent="0.2">
      <c r="A320" s="158">
        <v>42949</v>
      </c>
      <c r="B320" s="62">
        <v>216</v>
      </c>
      <c r="C320" s="25" t="s">
        <v>328</v>
      </c>
      <c r="D320" s="40"/>
      <c r="E320" s="40"/>
      <c r="F320" s="40">
        <f>E320*0.05</f>
        <v>0</v>
      </c>
      <c r="G320" s="40"/>
      <c r="H320" s="40">
        <f>D320-F320</f>
        <v>0</v>
      </c>
      <c r="I320" s="13">
        <f>+I319+G320-H320</f>
        <v>51139.936499999691</v>
      </c>
      <c r="J320" s="25" t="s">
        <v>328</v>
      </c>
      <c r="K320" s="2" t="s">
        <v>1118</v>
      </c>
      <c r="L320" s="4"/>
    </row>
    <row r="321" spans="1:12" x14ac:dyDescent="0.2">
      <c r="A321" s="158">
        <v>42949</v>
      </c>
      <c r="B321" s="62">
        <v>217</v>
      </c>
      <c r="C321" s="25" t="s">
        <v>277</v>
      </c>
      <c r="D321" s="40">
        <v>41967.040000000001</v>
      </c>
      <c r="E321" s="40"/>
      <c r="F321" s="40">
        <f>E321*0.05</f>
        <v>0</v>
      </c>
      <c r="G321" s="40"/>
      <c r="H321" s="40">
        <f>D321-F321</f>
        <v>41967.040000000001</v>
      </c>
      <c r="I321" s="13">
        <f>+I320+G321-H321</f>
        <v>9172.8964999996897</v>
      </c>
      <c r="J321" s="25" t="s">
        <v>1464</v>
      </c>
      <c r="K321" s="2" t="s">
        <v>996</v>
      </c>
      <c r="L321" s="5"/>
    </row>
    <row r="322" spans="1:12" x14ac:dyDescent="0.2">
      <c r="A322" s="158">
        <v>42949</v>
      </c>
      <c r="B322" s="62"/>
      <c r="C322" s="23" t="s">
        <v>1474</v>
      </c>
      <c r="D322" s="40">
        <v>6650</v>
      </c>
      <c r="E322" s="40"/>
      <c r="F322" s="40">
        <f>E322*0.05</f>
        <v>0</v>
      </c>
      <c r="G322" s="40"/>
      <c r="H322" s="40">
        <f>D322-F322</f>
        <v>6650</v>
      </c>
      <c r="I322" s="13">
        <f>+I321+G322-H322</f>
        <v>2522.8964999996897</v>
      </c>
      <c r="J322" s="17"/>
      <c r="L322" s="5"/>
    </row>
    <row r="323" spans="1:12" x14ac:dyDescent="0.2">
      <c r="A323" s="126"/>
      <c r="B323" s="62"/>
      <c r="C323" s="73" t="s">
        <v>945</v>
      </c>
      <c r="D323" s="40">
        <v>1357.46</v>
      </c>
      <c r="E323" s="40"/>
      <c r="F323" s="40">
        <f>E323*0.05</f>
        <v>0</v>
      </c>
      <c r="G323" s="40"/>
      <c r="H323" s="40">
        <v>1619.52</v>
      </c>
      <c r="I323" s="13">
        <f>+I322+G323-H323</f>
        <v>903.37649999968971</v>
      </c>
      <c r="J323" s="17"/>
      <c r="L323" s="5"/>
    </row>
    <row r="324" spans="1:12" ht="15.75" x14ac:dyDescent="0.25">
      <c r="A324" s="126"/>
      <c r="B324" s="62"/>
      <c r="C324" s="150" t="s">
        <v>1502</v>
      </c>
      <c r="D324" s="40"/>
      <c r="E324" s="40"/>
      <c r="F324" s="40">
        <f>E324*0.05</f>
        <v>0</v>
      </c>
      <c r="G324" s="40"/>
      <c r="H324" s="40"/>
      <c r="I324" s="19">
        <f>+I323+G324-H324</f>
        <v>903.37649999968971</v>
      </c>
      <c r="J324" s="17"/>
      <c r="L324" s="5"/>
    </row>
    <row r="325" spans="1:12" x14ac:dyDescent="0.2">
      <c r="A325" s="158">
        <v>42983</v>
      </c>
      <c r="B325" s="62"/>
      <c r="C325" s="25" t="s">
        <v>985</v>
      </c>
      <c r="D325" s="40"/>
      <c r="E325" s="40"/>
      <c r="F325" s="40">
        <f>E325*0.05</f>
        <v>0</v>
      </c>
      <c r="G325" s="40">
        <v>912915.23</v>
      </c>
      <c r="H325" s="40">
        <f>D325-F325</f>
        <v>0</v>
      </c>
      <c r="I325" s="13">
        <f>+I324+G325-H325</f>
        <v>913818.60649999965</v>
      </c>
      <c r="J325" s="17"/>
      <c r="L325" s="5"/>
    </row>
    <row r="326" spans="1:12" x14ac:dyDescent="0.2">
      <c r="A326" s="158">
        <v>42998</v>
      </c>
      <c r="B326" s="62">
        <v>2432</v>
      </c>
      <c r="C326" s="17" t="s">
        <v>797</v>
      </c>
      <c r="D326" s="40">
        <v>70251</v>
      </c>
      <c r="E326" s="40">
        <v>70251</v>
      </c>
      <c r="F326" s="40">
        <f>E326*0.05</f>
        <v>3512.55</v>
      </c>
      <c r="G326" s="40"/>
      <c r="H326" s="74">
        <f>D326-F326</f>
        <v>66738.45</v>
      </c>
      <c r="I326" s="13">
        <f>+I325+G326-H326</f>
        <v>847080.15649999969</v>
      </c>
      <c r="J326" s="17" t="s">
        <v>1132</v>
      </c>
      <c r="K326" t="s">
        <v>996</v>
      </c>
      <c r="L326" s="147"/>
    </row>
    <row r="327" spans="1:12" x14ac:dyDescent="0.2">
      <c r="A327" s="158">
        <v>42998</v>
      </c>
      <c r="B327" s="62">
        <v>2433</v>
      </c>
      <c r="C327" s="17" t="s">
        <v>1388</v>
      </c>
      <c r="D327" s="40">
        <v>66972.73</v>
      </c>
      <c r="E327" s="40">
        <v>66972.73</v>
      </c>
      <c r="F327" s="40">
        <v>3337.36</v>
      </c>
      <c r="G327" s="40"/>
      <c r="H327" s="40">
        <f>D327-F327</f>
        <v>63635.369999999995</v>
      </c>
      <c r="I327" s="13">
        <f>+I326+G327-H327</f>
        <v>783444.7864999997</v>
      </c>
      <c r="J327" s="17" t="s">
        <v>1467</v>
      </c>
      <c r="K327" t="s">
        <v>996</v>
      </c>
      <c r="L327" s="5"/>
    </row>
    <row r="328" spans="1:12" x14ac:dyDescent="0.2">
      <c r="A328" s="158">
        <v>42998</v>
      </c>
      <c r="B328" s="62">
        <v>2434</v>
      </c>
      <c r="C328" s="23" t="s">
        <v>315</v>
      </c>
      <c r="D328" s="40">
        <v>106571.56</v>
      </c>
      <c r="E328" s="40">
        <v>106571.56</v>
      </c>
      <c r="F328" s="40">
        <v>5102.08</v>
      </c>
      <c r="G328" s="40"/>
      <c r="H328" s="40">
        <f>D328-F328</f>
        <v>101469.48</v>
      </c>
      <c r="I328" s="13">
        <f>+I327+G328-H328</f>
        <v>681975.30649999972</v>
      </c>
      <c r="J328" s="17" t="s">
        <v>1148</v>
      </c>
      <c r="K328" t="s">
        <v>996</v>
      </c>
      <c r="L328" s="4"/>
    </row>
    <row r="329" spans="1:12" x14ac:dyDescent="0.2">
      <c r="A329" s="158">
        <v>42998</v>
      </c>
      <c r="B329" s="62">
        <v>2435</v>
      </c>
      <c r="C329" s="17" t="s">
        <v>1483</v>
      </c>
      <c r="D329" s="40">
        <v>101782.94</v>
      </c>
      <c r="E329" s="40">
        <v>101782.94</v>
      </c>
      <c r="F329" s="40">
        <v>5011.45</v>
      </c>
      <c r="G329" s="40"/>
      <c r="H329" s="40">
        <f>D329-F329</f>
        <v>96771.49</v>
      </c>
      <c r="I329" s="13">
        <f>+I328+G329-H329</f>
        <v>585203.81649999972</v>
      </c>
      <c r="J329" s="17" t="s">
        <v>1148</v>
      </c>
      <c r="K329" t="s">
        <v>996</v>
      </c>
      <c r="L329" s="5"/>
    </row>
    <row r="330" spans="1:12" x14ac:dyDescent="0.2">
      <c r="A330" s="158">
        <v>42998</v>
      </c>
      <c r="B330" s="62">
        <v>2436</v>
      </c>
      <c r="C330" s="17" t="s">
        <v>1333</v>
      </c>
      <c r="D330" s="40">
        <v>56350.74</v>
      </c>
      <c r="E330" s="40">
        <v>56350.74</v>
      </c>
      <c r="F330" s="40">
        <v>2583.35</v>
      </c>
      <c r="G330" s="40"/>
      <c r="H330" s="40">
        <f>D330-F330</f>
        <v>53767.39</v>
      </c>
      <c r="I330" s="13">
        <f>+I329+G330-H330</f>
        <v>531436.42649999971</v>
      </c>
      <c r="J330" s="17" t="s">
        <v>1148</v>
      </c>
      <c r="K330" t="s">
        <v>996</v>
      </c>
      <c r="L330" s="147"/>
    </row>
    <row r="331" spans="1:12" x14ac:dyDescent="0.2">
      <c r="A331" s="158">
        <v>42998</v>
      </c>
      <c r="B331" s="62">
        <v>2437</v>
      </c>
      <c r="C331" s="17" t="s">
        <v>1396</v>
      </c>
      <c r="D331" s="40">
        <v>22844</v>
      </c>
      <c r="E331" s="40">
        <v>22844</v>
      </c>
      <c r="F331" s="40">
        <f>E331*0.05</f>
        <v>1142.2</v>
      </c>
      <c r="G331" s="40"/>
      <c r="H331" s="40">
        <f>D331-F331</f>
        <v>21701.8</v>
      </c>
      <c r="I331" s="13">
        <f>+I330+G331-H331</f>
        <v>509734.62649999972</v>
      </c>
      <c r="J331" s="17" t="s">
        <v>1018</v>
      </c>
      <c r="K331" t="s">
        <v>996</v>
      </c>
      <c r="L331" s="5"/>
    </row>
    <row r="332" spans="1:12" x14ac:dyDescent="0.2">
      <c r="A332" s="158">
        <v>42998</v>
      </c>
      <c r="B332" s="62">
        <v>2438</v>
      </c>
      <c r="C332" s="17" t="s">
        <v>1120</v>
      </c>
      <c r="D332" s="40">
        <v>160000</v>
      </c>
      <c r="E332" s="40">
        <v>160000</v>
      </c>
      <c r="F332" s="40">
        <v>7467.27</v>
      </c>
      <c r="G332" s="40"/>
      <c r="H332" s="40">
        <f>D332-F332</f>
        <v>152532.73000000001</v>
      </c>
      <c r="I332" s="13">
        <f>+I331+G332-H332</f>
        <v>357201.89649999968</v>
      </c>
      <c r="J332" s="17" t="s">
        <v>1472</v>
      </c>
      <c r="K332" t="s">
        <v>996</v>
      </c>
      <c r="L332" s="5"/>
    </row>
    <row r="333" spans="1:12" x14ac:dyDescent="0.2">
      <c r="A333" s="158">
        <v>42998</v>
      </c>
      <c r="B333" s="62">
        <v>2439</v>
      </c>
      <c r="C333" s="17" t="s">
        <v>1043</v>
      </c>
      <c r="D333" s="40">
        <v>28358.52</v>
      </c>
      <c r="E333" s="40"/>
      <c r="F333" s="40">
        <f>E333*0.05</f>
        <v>0</v>
      </c>
      <c r="G333" s="40"/>
      <c r="H333" s="40">
        <f>D333-F333</f>
        <v>28358.52</v>
      </c>
      <c r="I333" s="13">
        <f>+I332+G333-H333</f>
        <v>328843.37649999966</v>
      </c>
      <c r="J333" s="17" t="s">
        <v>1478</v>
      </c>
      <c r="K333" t="s">
        <v>996</v>
      </c>
      <c r="L333" s="5"/>
    </row>
    <row r="334" spans="1:12" x14ac:dyDescent="0.2">
      <c r="A334" s="158">
        <v>42998</v>
      </c>
      <c r="B334" s="62">
        <v>2440</v>
      </c>
      <c r="C334" s="17" t="s">
        <v>934</v>
      </c>
      <c r="D334" s="40">
        <v>50000</v>
      </c>
      <c r="E334" s="40">
        <v>50000</v>
      </c>
      <c r="F334" s="40">
        <v>2332.12</v>
      </c>
      <c r="G334" s="40"/>
      <c r="H334" s="40">
        <f>D334-F334</f>
        <v>47667.88</v>
      </c>
      <c r="I334" s="13">
        <f>+I333+G334-H334</f>
        <v>281175.49649999966</v>
      </c>
      <c r="J334" s="17" t="s">
        <v>1481</v>
      </c>
      <c r="K334" t="s">
        <v>996</v>
      </c>
      <c r="L334" s="5"/>
    </row>
    <row r="335" spans="1:12" x14ac:dyDescent="0.2">
      <c r="A335" s="158">
        <v>42998</v>
      </c>
      <c r="B335" s="62">
        <v>2441</v>
      </c>
      <c r="C335" s="17" t="s">
        <v>1448</v>
      </c>
      <c r="D335" s="40">
        <v>24756.400000000001</v>
      </c>
      <c r="E335" s="40">
        <v>24756.400000000001</v>
      </c>
      <c r="F335" s="40">
        <f>E335*0.05</f>
        <v>1237.8200000000002</v>
      </c>
      <c r="G335" s="40"/>
      <c r="H335" s="40">
        <f>D335-F335</f>
        <v>23518.58</v>
      </c>
      <c r="I335" s="13">
        <f>+I334+G335-H335</f>
        <v>257656.91649999964</v>
      </c>
      <c r="J335" s="17" t="s">
        <v>1048</v>
      </c>
      <c r="K335" t="s">
        <v>996</v>
      </c>
      <c r="L335" s="5"/>
    </row>
    <row r="336" spans="1:12" x14ac:dyDescent="0.2">
      <c r="A336" s="158">
        <v>42998</v>
      </c>
      <c r="B336" s="62">
        <v>2442</v>
      </c>
      <c r="C336" s="17" t="s">
        <v>1216</v>
      </c>
      <c r="D336" s="40">
        <v>46794.45</v>
      </c>
      <c r="E336" s="40">
        <v>46794.45</v>
      </c>
      <c r="F336" s="40">
        <v>2338.35</v>
      </c>
      <c r="G336" s="40"/>
      <c r="H336" s="40">
        <f>D336-F336</f>
        <v>44456.1</v>
      </c>
      <c r="I336" s="13">
        <f>+I335+G336-H336</f>
        <v>213200.81649999964</v>
      </c>
      <c r="J336" s="17" t="s">
        <v>1475</v>
      </c>
      <c r="K336" t="s">
        <v>996</v>
      </c>
      <c r="L336" s="5"/>
    </row>
    <row r="337" spans="1:12" x14ac:dyDescent="0.2">
      <c r="A337" s="158">
        <v>42998</v>
      </c>
      <c r="B337" s="62">
        <v>2443</v>
      </c>
      <c r="C337" s="17" t="s">
        <v>1393</v>
      </c>
      <c r="D337" s="40">
        <v>42210</v>
      </c>
      <c r="E337" s="40">
        <v>42210</v>
      </c>
      <c r="F337" s="40">
        <v>1791.08</v>
      </c>
      <c r="G337" s="40"/>
      <c r="H337" s="40">
        <f>D337-F337</f>
        <v>40418.92</v>
      </c>
      <c r="I337" s="13">
        <f>+I336+G337-H337</f>
        <v>172781.89649999962</v>
      </c>
      <c r="J337" s="17" t="s">
        <v>1471</v>
      </c>
      <c r="K337" t="s">
        <v>996</v>
      </c>
      <c r="L337" s="5"/>
    </row>
    <row r="338" spans="1:12" x14ac:dyDescent="0.2">
      <c r="A338" s="158">
        <v>42998</v>
      </c>
      <c r="B338" s="62">
        <v>2444</v>
      </c>
      <c r="C338" s="17" t="s">
        <v>905</v>
      </c>
      <c r="D338" s="40">
        <v>43962.13</v>
      </c>
      <c r="E338" s="40">
        <v>43962.13</v>
      </c>
      <c r="F338" s="40">
        <f>E338*0.05</f>
        <v>2198.1064999999999</v>
      </c>
      <c r="G338" s="40"/>
      <c r="H338" s="40">
        <f>D338-F338</f>
        <v>41764.023499999996</v>
      </c>
      <c r="I338" s="13">
        <f>+I337+G338-H338</f>
        <v>131017.87299999963</v>
      </c>
      <c r="J338" s="17" t="s">
        <v>1048</v>
      </c>
      <c r="K338" t="s">
        <v>996</v>
      </c>
      <c r="L338" s="5"/>
    </row>
    <row r="339" spans="1:12" x14ac:dyDescent="0.2">
      <c r="A339" s="158">
        <v>42998</v>
      </c>
      <c r="B339" s="62">
        <v>2445</v>
      </c>
      <c r="C339" s="17" t="s">
        <v>1432</v>
      </c>
      <c r="D339" s="40">
        <v>10969.21</v>
      </c>
      <c r="E339" s="40">
        <v>10969.21</v>
      </c>
      <c r="F339" s="40">
        <v>480.05</v>
      </c>
      <c r="G339" s="40"/>
      <c r="H339" s="40">
        <f>D339-F339</f>
        <v>10489.16</v>
      </c>
      <c r="I339" s="13">
        <f>+I338+G339-H339</f>
        <v>120528.71299999963</v>
      </c>
      <c r="J339" s="17" t="s">
        <v>1376</v>
      </c>
      <c r="K339" t="s">
        <v>996</v>
      </c>
      <c r="L339" s="5"/>
    </row>
    <row r="340" spans="1:12" x14ac:dyDescent="0.2">
      <c r="A340" s="158">
        <v>42998</v>
      </c>
      <c r="B340" s="62">
        <v>2446</v>
      </c>
      <c r="C340" s="17" t="s">
        <v>1490</v>
      </c>
      <c r="D340" s="40">
        <v>41595</v>
      </c>
      <c r="E340" s="40">
        <v>41595</v>
      </c>
      <c r="F340" s="40">
        <v>1762.5</v>
      </c>
      <c r="G340" s="40"/>
      <c r="H340" s="40">
        <f>D340-F340</f>
        <v>39832.5</v>
      </c>
      <c r="I340" s="13">
        <f>+I339+G340-H340</f>
        <v>80696.212999999625</v>
      </c>
      <c r="J340" s="17" t="s">
        <v>1497</v>
      </c>
      <c r="K340" t="s">
        <v>996</v>
      </c>
      <c r="L340" s="5"/>
    </row>
    <row r="341" spans="1:12" x14ac:dyDescent="0.2">
      <c r="A341" s="158">
        <v>42998</v>
      </c>
      <c r="B341" s="62">
        <v>2447</v>
      </c>
      <c r="C341" s="17" t="s">
        <v>1501</v>
      </c>
      <c r="D341" s="40">
        <v>28440</v>
      </c>
      <c r="E341" s="40"/>
      <c r="F341" s="40">
        <f>E341*0.05</f>
        <v>0</v>
      </c>
      <c r="G341" s="40"/>
      <c r="H341" s="40">
        <f>D341-F341</f>
        <v>28440</v>
      </c>
      <c r="I341" s="13">
        <f>+I340+G341-H341</f>
        <v>52256.212999999625</v>
      </c>
      <c r="J341" s="17" t="s">
        <v>1500</v>
      </c>
      <c r="K341" t="s">
        <v>996</v>
      </c>
      <c r="L341" s="5"/>
    </row>
    <row r="342" spans="1:12" x14ac:dyDescent="0.2">
      <c r="A342" s="158">
        <v>42998</v>
      </c>
      <c r="B342" s="62">
        <v>2448</v>
      </c>
      <c r="C342" s="17" t="s">
        <v>1445</v>
      </c>
      <c r="D342" s="40">
        <v>6045</v>
      </c>
      <c r="E342" s="40">
        <v>6045</v>
      </c>
      <c r="F342" s="40">
        <v>256.14</v>
      </c>
      <c r="G342" s="40"/>
      <c r="H342" s="40">
        <f>D342-F342</f>
        <v>5788.86</v>
      </c>
      <c r="I342" s="13">
        <f>+I341+G342-H342</f>
        <v>46467.352999999624</v>
      </c>
      <c r="J342" s="17" t="s">
        <v>1479</v>
      </c>
      <c r="K342" t="s">
        <v>996</v>
      </c>
      <c r="L342" s="5"/>
    </row>
    <row r="343" spans="1:12" x14ac:dyDescent="0.2">
      <c r="A343" s="158">
        <v>42998</v>
      </c>
      <c r="B343" s="62">
        <v>9032</v>
      </c>
      <c r="C343" s="17" t="s">
        <v>277</v>
      </c>
      <c r="D343" s="40">
        <v>40552.43</v>
      </c>
      <c r="E343" s="40"/>
      <c r="F343" s="40">
        <f>E343*0.05</f>
        <v>0</v>
      </c>
      <c r="G343" s="40"/>
      <c r="H343" s="40">
        <f>D343-F343</f>
        <v>40552.43</v>
      </c>
      <c r="I343" s="13">
        <f>+I342+G343-H343</f>
        <v>5914.9229999996242</v>
      </c>
      <c r="J343" s="17" t="s">
        <v>1464</v>
      </c>
      <c r="K343" t="s">
        <v>996</v>
      </c>
      <c r="L343" s="5"/>
    </row>
    <row r="344" spans="1:12" x14ac:dyDescent="0.2">
      <c r="A344" s="126"/>
      <c r="B344" s="62"/>
      <c r="C344" s="23" t="s">
        <v>1474</v>
      </c>
      <c r="D344" s="40">
        <v>3600</v>
      </c>
      <c r="E344" s="40"/>
      <c r="F344" s="40">
        <f>E344*0.05</f>
        <v>0</v>
      </c>
      <c r="G344" s="40"/>
      <c r="H344" s="40">
        <f>D344-F344</f>
        <v>3600</v>
      </c>
      <c r="I344" s="13">
        <f>+I343+G344-H344</f>
        <v>2314.9229999996242</v>
      </c>
      <c r="J344" s="17"/>
      <c r="L344" s="5"/>
    </row>
    <row r="345" spans="1:12" x14ac:dyDescent="0.2">
      <c r="A345" s="126"/>
      <c r="B345" s="62"/>
      <c r="C345" s="73" t="s">
        <v>945</v>
      </c>
      <c r="D345" s="40">
        <v>1476.01</v>
      </c>
      <c r="E345" s="40"/>
      <c r="F345" s="40"/>
      <c r="G345" s="40"/>
      <c r="H345" s="40">
        <f>D345-F345</f>
        <v>1476.01</v>
      </c>
      <c r="I345" s="13">
        <f>+I344+G345-H345</f>
        <v>838.91299999962416</v>
      </c>
      <c r="J345" s="17"/>
      <c r="L345" s="5"/>
    </row>
    <row r="346" spans="1:12" x14ac:dyDescent="0.2">
      <c r="A346" s="126"/>
      <c r="B346" s="62"/>
      <c r="C346" s="126" t="s">
        <v>1499</v>
      </c>
      <c r="D346" s="40"/>
      <c r="E346" s="40"/>
      <c r="F346" s="40">
        <f>E346*0.05</f>
        <v>0</v>
      </c>
      <c r="G346" s="40">
        <f>150+175</f>
        <v>325</v>
      </c>
      <c r="H346" s="40">
        <f>D346-F346</f>
        <v>0</v>
      </c>
      <c r="I346" s="13">
        <f>+I345+G346-H346</f>
        <v>1163.9129999996242</v>
      </c>
      <c r="J346" s="17"/>
      <c r="L346" s="147"/>
    </row>
    <row r="347" spans="1:12" ht="15.75" x14ac:dyDescent="0.25">
      <c r="A347" s="126"/>
      <c r="B347" s="62"/>
      <c r="C347" s="150" t="s">
        <v>1498</v>
      </c>
      <c r="D347" s="40"/>
      <c r="E347" s="40"/>
      <c r="F347" s="40">
        <f>E347*0.05</f>
        <v>0</v>
      </c>
      <c r="G347" s="40"/>
      <c r="H347" s="40"/>
      <c r="I347" s="19">
        <f>+I346+G347-H347</f>
        <v>1163.9129999996242</v>
      </c>
      <c r="J347" s="17"/>
      <c r="L347" s="5"/>
    </row>
    <row r="348" spans="1:12" x14ac:dyDescent="0.2">
      <c r="A348" s="158">
        <v>43021</v>
      </c>
      <c r="B348" s="62"/>
      <c r="C348" s="25" t="s">
        <v>985</v>
      </c>
      <c r="D348" s="40"/>
      <c r="E348" s="40"/>
      <c r="F348" s="40">
        <f>E348*0.05</f>
        <v>0</v>
      </c>
      <c r="G348" s="170">
        <v>913129.7</v>
      </c>
      <c r="H348" s="74">
        <f>D348-F348</f>
        <v>0</v>
      </c>
      <c r="I348" s="13">
        <f>+I347+G348-H348</f>
        <v>914293.61299999955</v>
      </c>
      <c r="J348" s="17"/>
      <c r="L348" s="5"/>
    </row>
    <row r="349" spans="1:12" x14ac:dyDescent="0.2">
      <c r="A349" s="158">
        <v>43027</v>
      </c>
      <c r="B349" s="62">
        <v>1145</v>
      </c>
      <c r="C349" s="25" t="s">
        <v>1388</v>
      </c>
      <c r="D349" s="40">
        <v>42924</v>
      </c>
      <c r="E349" s="40">
        <v>42924</v>
      </c>
      <c r="F349" s="40">
        <f>E349*0.05</f>
        <v>2146.2000000000003</v>
      </c>
      <c r="G349" s="40"/>
      <c r="H349" s="94">
        <f>D349-F349</f>
        <v>40777.800000000003</v>
      </c>
      <c r="I349" s="13">
        <f>+I348+G349-H349</f>
        <v>873515.8129999995</v>
      </c>
      <c r="J349" s="25" t="s">
        <v>1467</v>
      </c>
      <c r="L349" s="5"/>
    </row>
    <row r="350" spans="1:12" x14ac:dyDescent="0.2">
      <c r="A350" s="158">
        <v>43027</v>
      </c>
      <c r="B350" s="62">
        <v>1166</v>
      </c>
      <c r="C350" s="23" t="s">
        <v>315</v>
      </c>
      <c r="D350" s="40">
        <v>114500.84</v>
      </c>
      <c r="E350" s="40">
        <v>114500.84</v>
      </c>
      <c r="F350" s="40">
        <v>5269.74</v>
      </c>
      <c r="G350" s="40"/>
      <c r="H350" s="94">
        <f>D350-F350</f>
        <v>109231.09999999999</v>
      </c>
      <c r="I350" s="13">
        <f>+I349+G350-H350</f>
        <v>764284.71299999952</v>
      </c>
      <c r="J350" s="25" t="s">
        <v>1148</v>
      </c>
      <c r="L350" s="5"/>
    </row>
    <row r="351" spans="1:12" x14ac:dyDescent="0.2">
      <c r="A351" s="158">
        <v>43027</v>
      </c>
      <c r="B351" s="62">
        <v>1167</v>
      </c>
      <c r="C351" s="25" t="s">
        <v>1483</v>
      </c>
      <c r="D351" s="40">
        <v>114539.66</v>
      </c>
      <c r="E351" s="40">
        <v>114539.66</v>
      </c>
      <c r="F351" s="40">
        <v>5665.21</v>
      </c>
      <c r="G351" s="40"/>
      <c r="H351" s="94">
        <f>D351-F351</f>
        <v>108874.45</v>
      </c>
      <c r="I351" s="13">
        <f>+I350+G351-H351</f>
        <v>655410.26299999957</v>
      </c>
      <c r="J351" s="25" t="s">
        <v>1148</v>
      </c>
      <c r="L351" s="5"/>
    </row>
    <row r="352" spans="1:12" x14ac:dyDescent="0.2">
      <c r="A352" s="158">
        <v>43027</v>
      </c>
      <c r="B352" s="62">
        <v>1168</v>
      </c>
      <c r="C352" s="25" t="s">
        <v>1333</v>
      </c>
      <c r="D352" s="40">
        <v>61010.080000000002</v>
      </c>
      <c r="E352" s="40">
        <v>61010.080000000002</v>
      </c>
      <c r="F352" s="40">
        <v>3039</v>
      </c>
      <c r="G352" s="40"/>
      <c r="H352" s="94">
        <f>D352-F352</f>
        <v>57971.08</v>
      </c>
      <c r="I352" s="13">
        <f>+I351+G352-H352</f>
        <v>597439.18299999961</v>
      </c>
      <c r="J352" s="25" t="s">
        <v>1148</v>
      </c>
      <c r="L352" s="5"/>
    </row>
    <row r="353" spans="1:13" x14ac:dyDescent="0.2">
      <c r="A353" s="158">
        <v>43027</v>
      </c>
      <c r="B353" s="62">
        <v>1169</v>
      </c>
      <c r="C353" s="25" t="s">
        <v>1396</v>
      </c>
      <c r="D353" s="40">
        <v>15525</v>
      </c>
      <c r="E353" s="40">
        <v>15525</v>
      </c>
      <c r="F353" s="40">
        <f>E353*0.05</f>
        <v>776.25</v>
      </c>
      <c r="G353" s="40"/>
      <c r="H353" s="94">
        <f>D353-F353</f>
        <v>14748.75</v>
      </c>
      <c r="I353" s="13">
        <f>+I352+G353-H353</f>
        <v>582690.43299999961</v>
      </c>
      <c r="J353" s="25" t="s">
        <v>1018</v>
      </c>
      <c r="L353" s="5"/>
    </row>
    <row r="354" spans="1:13" x14ac:dyDescent="0.2">
      <c r="A354" s="158">
        <v>43027</v>
      </c>
      <c r="B354" s="62">
        <v>1170</v>
      </c>
      <c r="C354" s="25" t="s">
        <v>1120</v>
      </c>
      <c r="D354" s="40">
        <v>150219.04999999999</v>
      </c>
      <c r="E354" s="40">
        <v>150219.04999999999</v>
      </c>
      <c r="F354" s="40">
        <v>7027.1</v>
      </c>
      <c r="G354" s="40"/>
      <c r="H354" s="94">
        <f>D354-F354</f>
        <v>143191.94999999998</v>
      </c>
      <c r="I354" s="13">
        <f>+I353+G354-H354</f>
        <v>439498.48299999966</v>
      </c>
      <c r="J354" s="25" t="s">
        <v>1472</v>
      </c>
      <c r="L354" s="5"/>
    </row>
    <row r="355" spans="1:13" x14ac:dyDescent="0.2">
      <c r="A355" s="158">
        <v>43027</v>
      </c>
      <c r="B355" s="62">
        <v>1171</v>
      </c>
      <c r="C355" s="25" t="s">
        <v>1043</v>
      </c>
      <c r="D355" s="40">
        <v>30177.48</v>
      </c>
      <c r="E355" s="40"/>
      <c r="F355" s="40">
        <f>E355*0.05</f>
        <v>0</v>
      </c>
      <c r="G355" s="40"/>
      <c r="H355" s="94">
        <f>D355-F355</f>
        <v>30177.48</v>
      </c>
      <c r="I355" s="13">
        <f>+I354+G355-H355</f>
        <v>409321.00299999968</v>
      </c>
      <c r="J355" s="25" t="s">
        <v>1478</v>
      </c>
      <c r="L355" s="5"/>
    </row>
    <row r="356" spans="1:13" x14ac:dyDescent="0.2">
      <c r="A356" s="158">
        <v>43027</v>
      </c>
      <c r="B356" s="62">
        <v>1172</v>
      </c>
      <c r="C356" s="25" t="s">
        <v>1448</v>
      </c>
      <c r="D356" s="40">
        <v>35243.599999999999</v>
      </c>
      <c r="E356" s="40">
        <v>35243.599999999999</v>
      </c>
      <c r="F356" s="40">
        <f>E356*0.05</f>
        <v>1762.18</v>
      </c>
      <c r="G356" s="40"/>
      <c r="H356" s="94">
        <f>D356-F356</f>
        <v>33481.42</v>
      </c>
      <c r="I356" s="13">
        <f>+I355+G356-H356</f>
        <v>375839.58299999969</v>
      </c>
      <c r="J356" s="25" t="s">
        <v>1048</v>
      </c>
      <c r="L356" s="5"/>
    </row>
    <row r="357" spans="1:13" x14ac:dyDescent="0.2">
      <c r="A357" s="158">
        <v>43027</v>
      </c>
      <c r="B357" s="62">
        <v>1173</v>
      </c>
      <c r="C357" s="25" t="s">
        <v>1216</v>
      </c>
      <c r="D357" s="40">
        <v>11230.75</v>
      </c>
      <c r="E357" s="40">
        <v>11230.75</v>
      </c>
      <c r="F357" s="40">
        <f>E357*0.05</f>
        <v>561.53750000000002</v>
      </c>
      <c r="G357" s="40"/>
      <c r="H357" s="94">
        <f>D357-F357</f>
        <v>10669.2125</v>
      </c>
      <c r="I357" s="13">
        <f>+I356+G357-H357</f>
        <v>365170.37049999967</v>
      </c>
      <c r="J357" s="25" t="s">
        <v>1475</v>
      </c>
      <c r="L357" s="5"/>
      <c r="M357" s="66"/>
    </row>
    <row r="358" spans="1:13" x14ac:dyDescent="0.2">
      <c r="A358" s="158">
        <v>43027</v>
      </c>
      <c r="B358" s="62">
        <v>1174</v>
      </c>
      <c r="C358" s="25" t="s">
        <v>1393</v>
      </c>
      <c r="D358" s="40">
        <v>48545</v>
      </c>
      <c r="E358" s="40">
        <v>48545</v>
      </c>
      <c r="F358" s="40">
        <v>2108.02</v>
      </c>
      <c r="G358" s="40"/>
      <c r="H358" s="94">
        <f>D358-F358</f>
        <v>46436.98</v>
      </c>
      <c r="I358" s="13">
        <f>+I357+G358-H358</f>
        <v>318733.39049999969</v>
      </c>
      <c r="J358" s="25" t="s">
        <v>1471</v>
      </c>
      <c r="L358" s="147"/>
    </row>
    <row r="359" spans="1:13" x14ac:dyDescent="0.2">
      <c r="A359" s="158">
        <v>43027</v>
      </c>
      <c r="B359" s="62">
        <v>1175</v>
      </c>
      <c r="C359" s="25" t="s">
        <v>905</v>
      </c>
      <c r="D359" s="40">
        <v>72354.03</v>
      </c>
      <c r="E359" s="40">
        <v>72354.03</v>
      </c>
      <c r="F359" s="40">
        <v>3114.94</v>
      </c>
      <c r="G359" s="40"/>
      <c r="H359" s="94">
        <f>D359-F359</f>
        <v>69239.09</v>
      </c>
      <c r="I359" s="13">
        <f>+I358+G359-H359</f>
        <v>249494.30049999969</v>
      </c>
      <c r="J359" s="25" t="s">
        <v>1495</v>
      </c>
      <c r="L359" s="5"/>
      <c r="M359" s="66"/>
    </row>
    <row r="360" spans="1:13" x14ac:dyDescent="0.2">
      <c r="A360" s="158">
        <v>43027</v>
      </c>
      <c r="B360" s="62">
        <v>1176</v>
      </c>
      <c r="C360" s="25" t="s">
        <v>1432</v>
      </c>
      <c r="D360" s="40">
        <v>4297.7</v>
      </c>
      <c r="E360" s="40">
        <v>4297.7</v>
      </c>
      <c r="F360" s="40">
        <v>187.67</v>
      </c>
      <c r="G360" s="40"/>
      <c r="H360" s="94">
        <f>D360-F360</f>
        <v>4110.03</v>
      </c>
      <c r="I360" s="13">
        <f>+I359+G360-H360</f>
        <v>245384.27049999969</v>
      </c>
      <c r="J360" s="25" t="s">
        <v>1376</v>
      </c>
      <c r="L360" s="5"/>
      <c r="M360" s="68"/>
    </row>
    <row r="361" spans="1:13" x14ac:dyDescent="0.2">
      <c r="A361" s="158">
        <v>43027</v>
      </c>
      <c r="B361" s="62">
        <v>1177</v>
      </c>
      <c r="C361" s="25" t="s">
        <v>1490</v>
      </c>
      <c r="D361" s="40">
        <v>31860</v>
      </c>
      <c r="E361" s="40">
        <v>31860</v>
      </c>
      <c r="F361" s="40">
        <v>1350</v>
      </c>
      <c r="G361" s="40"/>
      <c r="H361" s="94">
        <f>D361-F361</f>
        <v>30510</v>
      </c>
      <c r="I361" s="13">
        <f>+I360+G361-H361</f>
        <v>214874.27049999969</v>
      </c>
      <c r="J361" s="25" t="s">
        <v>1497</v>
      </c>
      <c r="L361" s="5"/>
      <c r="M361" s="66"/>
    </row>
    <row r="362" spans="1:13" x14ac:dyDescent="0.2">
      <c r="A362" s="158">
        <v>43027</v>
      </c>
      <c r="B362" s="62">
        <v>1178</v>
      </c>
      <c r="C362" s="25" t="s">
        <v>1442</v>
      </c>
      <c r="D362" s="40">
        <v>11314</v>
      </c>
      <c r="E362" s="74">
        <v>11314</v>
      </c>
      <c r="F362" s="40">
        <f>E362*0.05</f>
        <v>565.70000000000005</v>
      </c>
      <c r="G362" s="40"/>
      <c r="H362" s="74">
        <f>D362-F362</f>
        <v>10748.3</v>
      </c>
      <c r="I362" s="13">
        <f>+I361+G362-H362</f>
        <v>204125.9704999997</v>
      </c>
      <c r="J362" s="25" t="s">
        <v>1048</v>
      </c>
      <c r="L362" s="5"/>
      <c r="M362" s="66"/>
    </row>
    <row r="363" spans="1:13" x14ac:dyDescent="0.2">
      <c r="A363" s="158">
        <v>43027</v>
      </c>
      <c r="B363" s="62">
        <v>1179</v>
      </c>
      <c r="C363" s="25" t="s">
        <v>1445</v>
      </c>
      <c r="D363" s="40">
        <v>12085</v>
      </c>
      <c r="E363" s="40">
        <v>12085</v>
      </c>
      <c r="F363" s="40">
        <v>512.08000000000004</v>
      </c>
      <c r="G363" s="40"/>
      <c r="H363" s="74">
        <f>D363-F363</f>
        <v>11572.92</v>
      </c>
      <c r="I363" s="13">
        <f>+I362+G363-H363</f>
        <v>192553.05049999969</v>
      </c>
      <c r="J363" s="25" t="s">
        <v>1382</v>
      </c>
      <c r="L363" s="5"/>
    </row>
    <row r="364" spans="1:13" x14ac:dyDescent="0.2">
      <c r="A364" s="158">
        <v>43027</v>
      </c>
      <c r="B364" s="62">
        <v>1180</v>
      </c>
      <c r="C364" s="25" t="s">
        <v>1477</v>
      </c>
      <c r="D364" s="40">
        <v>18408</v>
      </c>
      <c r="E364" s="40">
        <v>18408</v>
      </c>
      <c r="F364" s="40">
        <v>780</v>
      </c>
      <c r="G364" s="40"/>
      <c r="H364" s="74">
        <f>D364-F364</f>
        <v>17628</v>
      </c>
      <c r="I364" s="13">
        <f>+I363+G364-H364</f>
        <v>174925.05049999969</v>
      </c>
      <c r="J364" s="25" t="s">
        <v>1476</v>
      </c>
      <c r="L364" s="5"/>
    </row>
    <row r="365" spans="1:13" x14ac:dyDescent="0.2">
      <c r="A365" s="158">
        <v>43027</v>
      </c>
      <c r="B365" s="62">
        <v>1181</v>
      </c>
      <c r="C365" s="25" t="s">
        <v>1496</v>
      </c>
      <c r="D365" s="40">
        <v>9729</v>
      </c>
      <c r="E365" s="40">
        <v>9729</v>
      </c>
      <c r="F365" s="40">
        <f>E365*0.05</f>
        <v>486.45000000000005</v>
      </c>
      <c r="G365" s="40"/>
      <c r="H365" s="74">
        <f>D365-F365</f>
        <v>9242.5499999999993</v>
      </c>
      <c r="I365" s="13">
        <f>+I364+G365-H365</f>
        <v>165682.5004999997</v>
      </c>
      <c r="J365" s="25" t="s">
        <v>1148</v>
      </c>
      <c r="L365" s="5"/>
    </row>
    <row r="366" spans="1:13" x14ac:dyDescent="0.2">
      <c r="A366" s="158">
        <v>43027</v>
      </c>
      <c r="B366" s="62">
        <v>1182</v>
      </c>
      <c r="C366" s="25" t="s">
        <v>1489</v>
      </c>
      <c r="D366" s="40">
        <v>25000</v>
      </c>
      <c r="E366" s="40">
        <v>25000</v>
      </c>
      <c r="F366" s="40">
        <f>E366*0.05</f>
        <v>1250</v>
      </c>
      <c r="G366" s="40"/>
      <c r="H366" s="74">
        <f>D366-F366</f>
        <v>23750</v>
      </c>
      <c r="I366" s="13">
        <f>+I365+G366-H366</f>
        <v>141932.5004999997</v>
      </c>
      <c r="J366" s="25" t="s">
        <v>1495</v>
      </c>
      <c r="L366" s="5"/>
    </row>
    <row r="367" spans="1:13" x14ac:dyDescent="0.2">
      <c r="A367" s="158">
        <v>43027</v>
      </c>
      <c r="B367" s="62">
        <v>1183</v>
      </c>
      <c r="C367" s="25" t="s">
        <v>1488</v>
      </c>
      <c r="D367" s="40">
        <v>22920.16</v>
      </c>
      <c r="E367" s="40">
        <v>22920.16</v>
      </c>
      <c r="F367" s="40">
        <v>1129.81</v>
      </c>
      <c r="G367" s="40"/>
      <c r="H367" s="74">
        <f>D367-F367</f>
        <v>21790.35</v>
      </c>
      <c r="I367" s="13">
        <f>+I366+G367-H367</f>
        <v>120142.1504999997</v>
      </c>
      <c r="J367" s="25" t="s">
        <v>1495</v>
      </c>
      <c r="L367" s="5"/>
    </row>
    <row r="368" spans="1:13" x14ac:dyDescent="0.2">
      <c r="A368" s="158">
        <v>43027</v>
      </c>
      <c r="B368" s="62">
        <v>1184</v>
      </c>
      <c r="C368" s="25" t="s">
        <v>797</v>
      </c>
      <c r="D368" s="40">
        <v>75685</v>
      </c>
      <c r="E368" s="40">
        <v>75685</v>
      </c>
      <c r="F368" s="40">
        <f>E368*0.05</f>
        <v>3784.25</v>
      </c>
      <c r="G368" s="40"/>
      <c r="H368" s="74">
        <f>D368-F368</f>
        <v>71900.75</v>
      </c>
      <c r="I368" s="13">
        <f>+I367+G368-H368</f>
        <v>48241.400499999698</v>
      </c>
      <c r="J368" s="25" t="s">
        <v>1132</v>
      </c>
      <c r="L368" s="5"/>
    </row>
    <row r="369" spans="1:12" x14ac:dyDescent="0.2">
      <c r="A369" s="158">
        <v>43027</v>
      </c>
      <c r="B369" s="62">
        <v>2833</v>
      </c>
      <c r="C369" s="25" t="s">
        <v>1494</v>
      </c>
      <c r="D369" s="40">
        <v>41516.14</v>
      </c>
      <c r="E369" s="40"/>
      <c r="F369" s="40">
        <f>E369*0.05</f>
        <v>0</v>
      </c>
      <c r="G369" s="40"/>
      <c r="H369" s="74">
        <f>D369-F369</f>
        <v>41516.14</v>
      </c>
      <c r="I369" s="13">
        <f>+I368+G369-H369</f>
        <v>6725.2604999996984</v>
      </c>
      <c r="J369" s="25" t="s">
        <v>1464</v>
      </c>
      <c r="L369" s="5"/>
    </row>
    <row r="370" spans="1:12" x14ac:dyDescent="0.2">
      <c r="A370" s="158">
        <v>43027</v>
      </c>
      <c r="B370" s="62"/>
      <c r="C370" s="25" t="s">
        <v>1493</v>
      </c>
      <c r="D370" s="40"/>
      <c r="E370" s="40"/>
      <c r="F370" s="40"/>
      <c r="G370" s="40">
        <v>71900.75</v>
      </c>
      <c r="H370" s="74">
        <f>D370-F370</f>
        <v>0</v>
      </c>
      <c r="I370" s="13">
        <f>+I369+G370-H370</f>
        <v>78626.010499999698</v>
      </c>
      <c r="J370" s="25"/>
      <c r="L370" s="5"/>
    </row>
    <row r="371" spans="1:12" x14ac:dyDescent="0.2">
      <c r="A371" s="126"/>
      <c r="B371" s="62"/>
      <c r="C371" s="23" t="s">
        <v>1492</v>
      </c>
      <c r="D371" s="40">
        <v>71900.75</v>
      </c>
      <c r="E371" s="40"/>
      <c r="F371" s="40">
        <f>E371*0.05</f>
        <v>0</v>
      </c>
      <c r="G371" s="40"/>
      <c r="H371" s="74">
        <f>D371-F371</f>
        <v>71900.75</v>
      </c>
      <c r="I371" s="13">
        <f>+I370+G371-H371</f>
        <v>6725.2604999996984</v>
      </c>
      <c r="J371" s="17"/>
      <c r="L371" s="5"/>
    </row>
    <row r="372" spans="1:12" x14ac:dyDescent="0.2">
      <c r="A372" s="126"/>
      <c r="B372" s="62"/>
      <c r="C372" s="23" t="s">
        <v>1474</v>
      </c>
      <c r="D372" s="40">
        <v>4200</v>
      </c>
      <c r="E372" s="40"/>
      <c r="F372" s="40"/>
      <c r="G372" s="40"/>
      <c r="H372" s="74">
        <f>D372-F372</f>
        <v>4200</v>
      </c>
      <c r="I372" s="13">
        <f>+I371+G372-H372</f>
        <v>2525.2604999996984</v>
      </c>
      <c r="J372" s="17"/>
      <c r="L372" s="5"/>
    </row>
    <row r="373" spans="1:12" x14ac:dyDescent="0.2">
      <c r="A373" s="158"/>
      <c r="B373" s="62"/>
      <c r="C373" s="73" t="s">
        <v>945</v>
      </c>
      <c r="D373" s="40">
        <v>1474.1</v>
      </c>
      <c r="E373" s="40"/>
      <c r="F373" s="40"/>
      <c r="G373" s="40"/>
      <c r="H373" s="74">
        <f>D373-F373</f>
        <v>1474.1</v>
      </c>
      <c r="I373" s="13">
        <f>+I372+G373-H373</f>
        <v>1051.1604999996985</v>
      </c>
      <c r="J373" s="17"/>
      <c r="L373" s="5"/>
    </row>
    <row r="374" spans="1:12" ht="15.75" x14ac:dyDescent="0.25">
      <c r="A374" s="126"/>
      <c r="B374" s="62"/>
      <c r="C374" s="150" t="s">
        <v>1491</v>
      </c>
      <c r="D374" s="40"/>
      <c r="E374" s="40"/>
      <c r="F374" s="40">
        <f>E374*0.05</f>
        <v>0</v>
      </c>
      <c r="G374" s="40"/>
      <c r="H374" s="74"/>
      <c r="I374" s="19">
        <f>+I373+G374-H374</f>
        <v>1051.1604999996985</v>
      </c>
      <c r="J374" s="17"/>
      <c r="L374" s="4"/>
    </row>
    <row r="375" spans="1:12" x14ac:dyDescent="0.2">
      <c r="A375" s="158">
        <v>43048</v>
      </c>
      <c r="B375" s="62"/>
      <c r="C375" s="25" t="s">
        <v>985</v>
      </c>
      <c r="D375" s="40"/>
      <c r="E375" s="40"/>
      <c r="F375" s="40">
        <f>E375*0.05</f>
        <v>0</v>
      </c>
      <c r="G375" s="94">
        <v>913242.45</v>
      </c>
      <c r="H375" s="74">
        <f>D375-F375</f>
        <v>0</v>
      </c>
      <c r="I375" s="13">
        <f>+I374+G375-H375</f>
        <v>914293.6104999996</v>
      </c>
      <c r="J375" s="17"/>
      <c r="L375" s="5"/>
    </row>
    <row r="376" spans="1:12" x14ac:dyDescent="0.2">
      <c r="A376" s="158">
        <v>43053</v>
      </c>
      <c r="B376" s="62">
        <v>17933</v>
      </c>
      <c r="C376" s="25" t="s">
        <v>1388</v>
      </c>
      <c r="D376" s="40">
        <v>61092.56</v>
      </c>
      <c r="E376" s="40">
        <v>61092.56</v>
      </c>
      <c r="F376" s="40">
        <v>3030.22</v>
      </c>
      <c r="G376" s="40"/>
      <c r="H376" s="94">
        <f>D376-F376</f>
        <v>58062.34</v>
      </c>
      <c r="I376" s="13">
        <f>+I375+G376-H376</f>
        <v>856231.27049999963</v>
      </c>
      <c r="J376" s="25" t="s">
        <v>1467</v>
      </c>
      <c r="K376" t="s">
        <v>996</v>
      </c>
      <c r="L376" s="5"/>
    </row>
    <row r="377" spans="1:12" x14ac:dyDescent="0.2">
      <c r="A377" s="158">
        <v>43053</v>
      </c>
      <c r="B377" s="62">
        <v>17934</v>
      </c>
      <c r="C377" s="23" t="s">
        <v>315</v>
      </c>
      <c r="D377" s="40">
        <v>101700.08</v>
      </c>
      <c r="E377" s="40">
        <v>101700.08</v>
      </c>
      <c r="F377" s="40">
        <v>4934</v>
      </c>
      <c r="G377" s="40"/>
      <c r="H377" s="94">
        <f>D377-F377</f>
        <v>96766.080000000002</v>
      </c>
      <c r="I377" s="13">
        <f>+I376+G377-H377</f>
        <v>759465.19049999968</v>
      </c>
      <c r="J377" s="25" t="s">
        <v>44</v>
      </c>
      <c r="K377" t="s">
        <v>996</v>
      </c>
      <c r="L377" s="5"/>
    </row>
    <row r="378" spans="1:12" x14ac:dyDescent="0.2">
      <c r="A378" s="158">
        <v>43053</v>
      </c>
      <c r="B378" s="62">
        <v>17935</v>
      </c>
      <c r="C378" s="23" t="s">
        <v>1483</v>
      </c>
      <c r="D378" s="40">
        <v>94730.27</v>
      </c>
      <c r="E378" s="40">
        <v>94730.27</v>
      </c>
      <c r="F378" s="40">
        <v>4691.51</v>
      </c>
      <c r="G378" s="40"/>
      <c r="H378" s="94">
        <f>D378-F378</f>
        <v>90038.760000000009</v>
      </c>
      <c r="I378" s="13">
        <f>+I377+G378-H378</f>
        <v>669426.43049999967</v>
      </c>
      <c r="J378" s="25" t="s">
        <v>44</v>
      </c>
      <c r="K378" t="s">
        <v>996</v>
      </c>
      <c r="L378" s="4"/>
    </row>
    <row r="379" spans="1:12" x14ac:dyDescent="0.2">
      <c r="A379" s="158">
        <v>43053</v>
      </c>
      <c r="B379" s="62">
        <v>20361</v>
      </c>
      <c r="C379" s="23" t="s">
        <v>1333</v>
      </c>
      <c r="D379" s="40">
        <v>50551.67</v>
      </c>
      <c r="E379" s="40">
        <v>50551.67</v>
      </c>
      <c r="F379" s="40">
        <v>2452.87</v>
      </c>
      <c r="G379" s="40"/>
      <c r="H379" s="94">
        <f>D379-F379</f>
        <v>48098.799999999996</v>
      </c>
      <c r="I379" s="13">
        <f>+I378+G379-H379</f>
        <v>621327.63049999962</v>
      </c>
      <c r="J379" s="25" t="s">
        <v>44</v>
      </c>
      <c r="K379" t="s">
        <v>996</v>
      </c>
      <c r="L379" s="5"/>
    </row>
    <row r="380" spans="1:12" x14ac:dyDescent="0.2">
      <c r="A380" s="158">
        <v>43053</v>
      </c>
      <c r="B380" s="62">
        <v>20362</v>
      </c>
      <c r="C380" s="126" t="s">
        <v>1396</v>
      </c>
      <c r="D380" s="40">
        <v>23579</v>
      </c>
      <c r="E380" s="40">
        <v>23579</v>
      </c>
      <c r="F380" s="40">
        <f>E380*0.05</f>
        <v>1178.95</v>
      </c>
      <c r="G380" s="40"/>
      <c r="H380" s="94">
        <f>D380-F380</f>
        <v>22400.05</v>
      </c>
      <c r="I380" s="13">
        <f>+I379+G380-H380</f>
        <v>598927.58049999957</v>
      </c>
      <c r="J380" s="17" t="s">
        <v>1018</v>
      </c>
      <c r="K380" t="s">
        <v>996</v>
      </c>
      <c r="L380" s="5"/>
    </row>
    <row r="381" spans="1:12" x14ac:dyDescent="0.2">
      <c r="A381" s="158">
        <v>43053</v>
      </c>
      <c r="B381" s="62">
        <v>20363</v>
      </c>
      <c r="C381" s="126" t="s">
        <v>1120</v>
      </c>
      <c r="D381" s="40">
        <v>148262.41</v>
      </c>
      <c r="E381" s="40">
        <v>148262.41</v>
      </c>
      <c r="F381" s="40">
        <v>6857.83</v>
      </c>
      <c r="G381" s="40"/>
      <c r="H381" s="94">
        <f>D381-F381</f>
        <v>141404.58000000002</v>
      </c>
      <c r="I381" s="13">
        <f>+I380+G381-H381</f>
        <v>457523.00049999956</v>
      </c>
      <c r="J381" s="17" t="s">
        <v>1482</v>
      </c>
      <c r="K381" t="s">
        <v>996</v>
      </c>
      <c r="L381" s="147"/>
    </row>
    <row r="382" spans="1:12" x14ac:dyDescent="0.2">
      <c r="A382" s="158">
        <v>43053</v>
      </c>
      <c r="B382" s="62">
        <v>20364</v>
      </c>
      <c r="C382" s="169" t="s">
        <v>1393</v>
      </c>
      <c r="D382" s="40">
        <v>42654.8</v>
      </c>
      <c r="E382" s="40">
        <v>42654.8</v>
      </c>
      <c r="F382" s="40">
        <v>1840.89</v>
      </c>
      <c r="G382" s="40"/>
      <c r="H382" s="94">
        <f>D382-F382</f>
        <v>40813.910000000003</v>
      </c>
      <c r="I382" s="13">
        <f>+I381+G382-H382</f>
        <v>416709.09049999958</v>
      </c>
      <c r="J382" s="25" t="s">
        <v>1481</v>
      </c>
      <c r="K382" t="s">
        <v>996</v>
      </c>
      <c r="L382" s="5"/>
    </row>
    <row r="383" spans="1:12" x14ac:dyDescent="0.2">
      <c r="A383" s="158">
        <v>43053</v>
      </c>
      <c r="B383" s="62">
        <v>20365</v>
      </c>
      <c r="C383" s="23" t="s">
        <v>905</v>
      </c>
      <c r="D383" s="40">
        <v>61132.24</v>
      </c>
      <c r="E383" s="40">
        <v>31132.240000000002</v>
      </c>
      <c r="F383" s="40">
        <v>2668.96</v>
      </c>
      <c r="G383" s="40"/>
      <c r="H383" s="94">
        <f>D383-F383</f>
        <v>58463.28</v>
      </c>
      <c r="I383" s="13">
        <f>+I382+G383-H383</f>
        <v>358245.81049999956</v>
      </c>
      <c r="J383" s="25" t="s">
        <v>1485</v>
      </c>
      <c r="K383" t="s">
        <v>996</v>
      </c>
      <c r="L383" s="5"/>
    </row>
    <row r="384" spans="1:12" x14ac:dyDescent="0.2">
      <c r="A384" s="158">
        <v>43053</v>
      </c>
      <c r="B384" s="62">
        <v>20366</v>
      </c>
      <c r="C384" s="117" t="s">
        <v>1432</v>
      </c>
      <c r="D384" s="40">
        <v>8478.58</v>
      </c>
      <c r="E384" s="40">
        <v>8478.58</v>
      </c>
      <c r="F384" s="40">
        <v>364.82</v>
      </c>
      <c r="G384" s="40"/>
      <c r="H384" s="94">
        <f>D384-F384</f>
        <v>8113.76</v>
      </c>
      <c r="I384" s="13">
        <f>+I383+G384-H384</f>
        <v>350132.05049999955</v>
      </c>
      <c r="J384" s="25" t="s">
        <v>1376</v>
      </c>
      <c r="K384" t="s">
        <v>996</v>
      </c>
      <c r="L384" s="5"/>
    </row>
    <row r="385" spans="1:12" x14ac:dyDescent="0.2">
      <c r="A385" s="158">
        <v>43053</v>
      </c>
      <c r="B385" s="62">
        <v>20367</v>
      </c>
      <c r="C385" s="117" t="s">
        <v>1490</v>
      </c>
      <c r="D385" s="40">
        <v>39825</v>
      </c>
      <c r="E385" s="40">
        <v>39825</v>
      </c>
      <c r="F385" s="40">
        <v>1687.5</v>
      </c>
      <c r="G385" s="40"/>
      <c r="H385" s="94">
        <f>D385-F385</f>
        <v>38137.5</v>
      </c>
      <c r="I385" s="13">
        <f>+I384+G385-H385</f>
        <v>311994.55049999955</v>
      </c>
      <c r="J385" s="25" t="s">
        <v>537</v>
      </c>
      <c r="K385" t="s">
        <v>996</v>
      </c>
      <c r="L385" s="5"/>
    </row>
    <row r="386" spans="1:12" x14ac:dyDescent="0.2">
      <c r="A386" s="158">
        <v>43053</v>
      </c>
      <c r="B386" s="62">
        <v>20368</v>
      </c>
      <c r="C386" s="117" t="s">
        <v>1489</v>
      </c>
      <c r="D386" s="40">
        <v>23285.599999999999</v>
      </c>
      <c r="E386" s="40">
        <v>23285.599999999999</v>
      </c>
      <c r="F386" s="40">
        <v>796</v>
      </c>
      <c r="G386" s="40"/>
      <c r="H386" s="94">
        <f>D386-F386</f>
        <v>22489.599999999999</v>
      </c>
      <c r="I386" s="13">
        <f>+I385+G386-H386</f>
        <v>289504.95049999957</v>
      </c>
      <c r="J386" s="25" t="s">
        <v>1485</v>
      </c>
      <c r="K386" t="s">
        <v>996</v>
      </c>
      <c r="L386" s="5"/>
    </row>
    <row r="387" spans="1:12" x14ac:dyDescent="0.2">
      <c r="A387" s="158">
        <v>43053</v>
      </c>
      <c r="B387" s="62">
        <v>20369</v>
      </c>
      <c r="C387" s="168" t="s">
        <v>1488</v>
      </c>
      <c r="D387" s="40">
        <v>29000</v>
      </c>
      <c r="E387" s="40">
        <v>29000</v>
      </c>
      <c r="F387" s="40">
        <f>E387*0.05</f>
        <v>1450</v>
      </c>
      <c r="G387" s="40"/>
      <c r="H387" s="94">
        <f>D387-F387</f>
        <v>27550</v>
      </c>
      <c r="I387" s="13">
        <f>+I386+G387-H387</f>
        <v>261954.95049999957</v>
      </c>
      <c r="J387" s="17" t="s">
        <v>18</v>
      </c>
      <c r="K387" t="s">
        <v>996</v>
      </c>
      <c r="L387" s="5"/>
    </row>
    <row r="388" spans="1:12" x14ac:dyDescent="0.2">
      <c r="A388" s="158">
        <v>43053</v>
      </c>
      <c r="B388" s="62">
        <v>20370</v>
      </c>
      <c r="C388" s="168" t="s">
        <v>797</v>
      </c>
      <c r="D388" s="40">
        <v>66946</v>
      </c>
      <c r="E388" s="40">
        <v>66946</v>
      </c>
      <c r="F388" s="40">
        <f>E388*0.05</f>
        <v>3347.3</v>
      </c>
      <c r="G388" s="40"/>
      <c r="H388" s="94">
        <f>D388-F388</f>
        <v>63598.7</v>
      </c>
      <c r="I388" s="13">
        <f>+I387+G388-H388</f>
        <v>198356.25049999956</v>
      </c>
      <c r="J388" s="17" t="s">
        <v>779</v>
      </c>
      <c r="K388" t="s">
        <v>996</v>
      </c>
      <c r="L388" s="5"/>
    </row>
    <row r="389" spans="1:12" x14ac:dyDescent="0.2">
      <c r="A389" s="158">
        <v>43053</v>
      </c>
      <c r="B389" s="62">
        <v>20371</v>
      </c>
      <c r="C389" s="168" t="s">
        <v>1487</v>
      </c>
      <c r="D389" s="40">
        <v>53833.52</v>
      </c>
      <c r="E389" s="40">
        <v>53833.52</v>
      </c>
      <c r="F389" s="40">
        <v>2097.6799999999998</v>
      </c>
      <c r="G389" s="40"/>
      <c r="H389" s="94">
        <f>D389-F389</f>
        <v>51735.839999999997</v>
      </c>
      <c r="I389" s="13">
        <f>+I388+G389-H389</f>
        <v>146620.41049999956</v>
      </c>
      <c r="J389" s="25" t="s">
        <v>1485</v>
      </c>
      <c r="K389" t="s">
        <v>996</v>
      </c>
      <c r="L389" s="5"/>
    </row>
    <row r="390" spans="1:12" x14ac:dyDescent="0.2">
      <c r="A390" s="158">
        <v>43053</v>
      </c>
      <c r="B390" s="62">
        <v>20372</v>
      </c>
      <c r="C390" s="168" t="s">
        <v>934</v>
      </c>
      <c r="D390" s="40">
        <v>41733</v>
      </c>
      <c r="E390" s="40">
        <v>41733</v>
      </c>
      <c r="F390" s="40">
        <v>2008.18</v>
      </c>
      <c r="G390" s="40"/>
      <c r="H390" s="94">
        <f>D390-F390</f>
        <v>39724.82</v>
      </c>
      <c r="I390" s="13">
        <f>+I389+G390-H390</f>
        <v>106895.59049999955</v>
      </c>
      <c r="J390" s="25" t="s">
        <v>1481</v>
      </c>
      <c r="K390" t="s">
        <v>996</v>
      </c>
      <c r="L390" s="147"/>
    </row>
    <row r="391" spans="1:12" x14ac:dyDescent="0.2">
      <c r="A391" s="158">
        <v>43053</v>
      </c>
      <c r="B391" s="62">
        <v>20373</v>
      </c>
      <c r="C391" s="168" t="s">
        <v>1043</v>
      </c>
      <c r="D391" s="40">
        <v>24670.48</v>
      </c>
      <c r="E391" s="40"/>
      <c r="F391" s="40">
        <f>E391*0.05</f>
        <v>0</v>
      </c>
      <c r="G391" s="40"/>
      <c r="H391" s="94">
        <f>D391-F391</f>
        <v>24670.48</v>
      </c>
      <c r="I391" s="13">
        <f>+I390+G391-H391</f>
        <v>82225.110499999559</v>
      </c>
      <c r="J391" s="17" t="s">
        <v>1486</v>
      </c>
      <c r="K391" t="s">
        <v>996</v>
      </c>
      <c r="L391" s="5"/>
    </row>
    <row r="392" spans="1:12" x14ac:dyDescent="0.2">
      <c r="A392" s="158">
        <v>43053</v>
      </c>
      <c r="B392" s="62">
        <v>20374</v>
      </c>
      <c r="C392" s="168" t="s">
        <v>1468</v>
      </c>
      <c r="D392" s="40">
        <v>36800</v>
      </c>
      <c r="E392" s="40">
        <v>36800</v>
      </c>
      <c r="F392" s="40">
        <f>E392*0.05</f>
        <v>1840</v>
      </c>
      <c r="G392" s="40"/>
      <c r="H392" s="94">
        <f>D392-F392</f>
        <v>34960</v>
      </c>
      <c r="I392" s="13">
        <f>+I391+G392-H392</f>
        <v>47265.110499999559</v>
      </c>
      <c r="J392" s="25" t="s">
        <v>1485</v>
      </c>
      <c r="K392" t="s">
        <v>996</v>
      </c>
      <c r="L392" s="5"/>
    </row>
    <row r="393" spans="1:12" x14ac:dyDescent="0.2">
      <c r="A393" s="158">
        <v>43053</v>
      </c>
      <c r="B393" s="62">
        <v>79036</v>
      </c>
      <c r="C393" s="168" t="s">
        <v>277</v>
      </c>
      <c r="D393" s="40">
        <v>41246.71</v>
      </c>
      <c r="E393" s="40"/>
      <c r="F393" s="40">
        <f>E393*0.05</f>
        <v>0</v>
      </c>
      <c r="G393" s="40"/>
      <c r="H393" s="94">
        <f>D393-F393</f>
        <v>41246.71</v>
      </c>
      <c r="I393" s="13">
        <f>+I392+G393-H393</f>
        <v>6018.4004999995595</v>
      </c>
      <c r="J393" s="25" t="s">
        <v>1464</v>
      </c>
      <c r="K393" t="s">
        <v>996</v>
      </c>
      <c r="L393" s="5"/>
    </row>
    <row r="394" spans="1:12" x14ac:dyDescent="0.2">
      <c r="A394" s="126"/>
      <c r="B394" s="62"/>
      <c r="C394" s="23" t="s">
        <v>1474</v>
      </c>
      <c r="D394" s="40">
        <v>3600</v>
      </c>
      <c r="E394" s="40"/>
      <c r="F394" s="40">
        <f>E394*0.05</f>
        <v>0</v>
      </c>
      <c r="G394" s="40"/>
      <c r="H394" s="74">
        <f>D394-F394</f>
        <v>3600</v>
      </c>
      <c r="I394" s="13">
        <f>+I393+G394-H394</f>
        <v>2418.4004999995595</v>
      </c>
      <c r="J394" s="17"/>
      <c r="L394" s="5"/>
    </row>
    <row r="395" spans="1:12" x14ac:dyDescent="0.2">
      <c r="A395" s="126"/>
      <c r="B395" s="62"/>
      <c r="C395" s="73" t="s">
        <v>945</v>
      </c>
      <c r="D395" s="40">
        <v>1362.41</v>
      </c>
      <c r="E395" s="40"/>
      <c r="F395" s="40">
        <f>E395*0.05</f>
        <v>0</v>
      </c>
      <c r="G395" s="40"/>
      <c r="H395" s="40">
        <v>1475.55</v>
      </c>
      <c r="I395" s="13">
        <f>+I394+G395-H395</f>
        <v>942.85049999955959</v>
      </c>
      <c r="J395" s="17"/>
      <c r="L395" s="5"/>
    </row>
    <row r="396" spans="1:12" ht="15.75" x14ac:dyDescent="0.25">
      <c r="A396" s="126"/>
      <c r="B396" s="62"/>
      <c r="C396" s="167" t="s">
        <v>1484</v>
      </c>
      <c r="D396" s="40"/>
      <c r="E396" s="40"/>
      <c r="F396" s="40">
        <f>E396*0.05</f>
        <v>0</v>
      </c>
      <c r="G396" s="40"/>
      <c r="H396" s="40"/>
      <c r="I396" s="19">
        <f>+I395+G396-H396</f>
        <v>942.85049999955959</v>
      </c>
      <c r="J396" s="17"/>
      <c r="L396" s="5"/>
    </row>
    <row r="397" spans="1:12" x14ac:dyDescent="0.2">
      <c r="A397" s="158">
        <v>43081</v>
      </c>
      <c r="B397" s="62"/>
      <c r="C397" s="117" t="s">
        <v>985</v>
      </c>
      <c r="D397" s="40"/>
      <c r="E397" s="40"/>
      <c r="F397" s="40">
        <f>E397*0.05</f>
        <v>0</v>
      </c>
      <c r="G397" s="40">
        <v>913350.76</v>
      </c>
      <c r="H397" s="40">
        <f>D397-F397</f>
        <v>0</v>
      </c>
      <c r="I397" s="13">
        <f>+I396+G397-H397</f>
        <v>914293.6104999996</v>
      </c>
      <c r="J397" s="17"/>
      <c r="L397" s="5"/>
    </row>
    <row r="398" spans="1:12" x14ac:dyDescent="0.2">
      <c r="A398" s="158">
        <v>43083</v>
      </c>
      <c r="B398" s="62">
        <v>854321</v>
      </c>
      <c r="C398" s="117" t="s">
        <v>1388</v>
      </c>
      <c r="D398" s="40">
        <v>67836.539999999994</v>
      </c>
      <c r="E398" s="40">
        <v>67836.539999999994</v>
      </c>
      <c r="F398" s="40">
        <v>3321.33</v>
      </c>
      <c r="G398" s="40"/>
      <c r="H398" s="40">
        <f>D398-F398</f>
        <v>64515.209999999992</v>
      </c>
      <c r="I398" s="13">
        <f>+I397+G398-H398</f>
        <v>849778.40049999964</v>
      </c>
      <c r="J398" s="25" t="s">
        <v>1467</v>
      </c>
      <c r="K398" t="s">
        <v>996</v>
      </c>
      <c r="L398" s="147"/>
    </row>
    <row r="399" spans="1:12" x14ac:dyDescent="0.2">
      <c r="A399" s="158">
        <v>43083</v>
      </c>
      <c r="B399" s="62">
        <v>854322</v>
      </c>
      <c r="C399" s="23" t="s">
        <v>315</v>
      </c>
      <c r="D399" s="40">
        <v>116286.07</v>
      </c>
      <c r="E399" s="40">
        <v>116286.07</v>
      </c>
      <c r="F399" s="40">
        <v>5587.8</v>
      </c>
      <c r="G399" s="40"/>
      <c r="H399" s="40">
        <f>D399-F399</f>
        <v>110698.27</v>
      </c>
      <c r="I399" s="13">
        <f>+I398+G399-H399</f>
        <v>739080.13049999962</v>
      </c>
      <c r="J399" s="25" t="s">
        <v>44</v>
      </c>
      <c r="K399" t="s">
        <v>996</v>
      </c>
      <c r="L399" s="5"/>
    </row>
    <row r="400" spans="1:12" x14ac:dyDescent="0.2">
      <c r="A400" s="158">
        <v>43083</v>
      </c>
      <c r="B400" s="62">
        <v>854323</v>
      </c>
      <c r="C400" s="117" t="s">
        <v>1483</v>
      </c>
      <c r="D400" s="40">
        <v>115661.97</v>
      </c>
      <c r="E400" s="40">
        <v>115661.97</v>
      </c>
      <c r="F400" s="40">
        <v>5619.33</v>
      </c>
      <c r="G400" s="40"/>
      <c r="H400" s="40">
        <f>D400-F400</f>
        <v>110042.64</v>
      </c>
      <c r="I400" s="13">
        <f>+I399+G400-H400</f>
        <v>629037.49049999961</v>
      </c>
      <c r="J400" s="25" t="s">
        <v>44</v>
      </c>
      <c r="K400" t="s">
        <v>996</v>
      </c>
      <c r="L400" s="4"/>
    </row>
    <row r="401" spans="1:13" x14ac:dyDescent="0.2">
      <c r="A401" s="158">
        <v>43083</v>
      </c>
      <c r="B401" s="62">
        <v>854324</v>
      </c>
      <c r="C401" s="23" t="s">
        <v>1333</v>
      </c>
      <c r="D401" s="40">
        <v>66782</v>
      </c>
      <c r="E401" s="40">
        <v>66782</v>
      </c>
      <c r="F401" s="40">
        <f>E401*0.05</f>
        <v>3339.1000000000004</v>
      </c>
      <c r="G401" s="40"/>
      <c r="H401" s="40">
        <f>D401-F401</f>
        <v>63442.9</v>
      </c>
      <c r="I401" s="13">
        <f>+I400+G401-H401</f>
        <v>565594.59049999958</v>
      </c>
      <c r="J401" s="25" t="s">
        <v>44</v>
      </c>
      <c r="K401" t="s">
        <v>996</v>
      </c>
      <c r="L401" s="5"/>
    </row>
    <row r="402" spans="1:13" x14ac:dyDescent="0.2">
      <c r="A402" s="158">
        <v>43083</v>
      </c>
      <c r="B402" s="62">
        <v>854325</v>
      </c>
      <c r="C402" s="23" t="s">
        <v>1396</v>
      </c>
      <c r="D402" s="40">
        <v>43297</v>
      </c>
      <c r="E402" s="40">
        <v>43297</v>
      </c>
      <c r="F402" s="40">
        <f>E402*0.05</f>
        <v>2164.85</v>
      </c>
      <c r="G402" s="40"/>
      <c r="H402" s="40">
        <f>D402-F402</f>
        <v>41132.15</v>
      </c>
      <c r="I402" s="13">
        <f>+I401+G402-H402</f>
        <v>524462.44049999956</v>
      </c>
      <c r="J402" s="25" t="s">
        <v>1018</v>
      </c>
      <c r="K402" t="s">
        <v>996</v>
      </c>
      <c r="L402" s="5"/>
    </row>
    <row r="403" spans="1:13" x14ac:dyDescent="0.2">
      <c r="A403" s="158">
        <v>43083</v>
      </c>
      <c r="B403" s="62">
        <v>854326</v>
      </c>
      <c r="C403" s="23" t="s">
        <v>1120</v>
      </c>
      <c r="D403" s="40">
        <v>202937.89</v>
      </c>
      <c r="E403" s="40">
        <v>202937.89</v>
      </c>
      <c r="F403" s="40">
        <v>9301.01</v>
      </c>
      <c r="G403" s="40"/>
      <c r="H403" s="40">
        <f>D403-F403</f>
        <v>193636.88</v>
      </c>
      <c r="I403" s="13">
        <f>+I402+G403-H403</f>
        <v>330825.56049999956</v>
      </c>
      <c r="J403" s="25" t="s">
        <v>1482</v>
      </c>
      <c r="K403" t="s">
        <v>996</v>
      </c>
      <c r="L403" s="4"/>
    </row>
    <row r="404" spans="1:13" x14ac:dyDescent="0.2">
      <c r="A404" s="158">
        <v>43083</v>
      </c>
      <c r="B404" s="62">
        <v>854327</v>
      </c>
      <c r="C404" s="23" t="s">
        <v>1393</v>
      </c>
      <c r="D404" s="40">
        <v>44721</v>
      </c>
      <c r="E404" s="40">
        <v>44721</v>
      </c>
      <c r="F404" s="40">
        <v>1932.21</v>
      </c>
      <c r="G404" s="40"/>
      <c r="H404" s="40">
        <f>D404-F404</f>
        <v>42788.79</v>
      </c>
      <c r="I404" s="13">
        <f>+I403+G404-H404</f>
        <v>288036.77049999958</v>
      </c>
      <c r="J404" s="25" t="s">
        <v>1481</v>
      </c>
      <c r="K404" t="s">
        <v>996</v>
      </c>
      <c r="L404" s="5"/>
    </row>
    <row r="405" spans="1:13" x14ac:dyDescent="0.2">
      <c r="A405" s="158">
        <v>43083</v>
      </c>
      <c r="B405" s="62">
        <v>854328</v>
      </c>
      <c r="C405" s="23" t="s">
        <v>905</v>
      </c>
      <c r="D405" s="40">
        <v>61699.18</v>
      </c>
      <c r="E405" s="40">
        <v>61699.18</v>
      </c>
      <c r="F405" s="40">
        <f>E405*0.05</f>
        <v>3084.9590000000003</v>
      </c>
      <c r="G405" s="40"/>
      <c r="H405" s="40">
        <f>D405-F405</f>
        <v>58614.220999999998</v>
      </c>
      <c r="I405" s="13">
        <f>+I404+G405-H405</f>
        <v>229422.54949999959</v>
      </c>
      <c r="J405" s="25" t="s">
        <v>18</v>
      </c>
      <c r="K405" t="s">
        <v>996</v>
      </c>
      <c r="L405" s="5"/>
    </row>
    <row r="406" spans="1:13" x14ac:dyDescent="0.2">
      <c r="A406" s="158">
        <v>43083</v>
      </c>
      <c r="B406" s="62">
        <v>854329</v>
      </c>
      <c r="C406" s="23" t="s">
        <v>1432</v>
      </c>
      <c r="D406" s="40">
        <v>10012.24</v>
      </c>
      <c r="E406" s="40">
        <v>10012.24</v>
      </c>
      <c r="F406" s="40">
        <v>431.57</v>
      </c>
      <c r="G406" s="40"/>
      <c r="H406" s="40">
        <f>D406-F406</f>
        <v>9580.67</v>
      </c>
      <c r="I406" s="13">
        <f>+I405+G406-H406</f>
        <v>219841.87949999957</v>
      </c>
      <c r="J406" s="25" t="s">
        <v>1480</v>
      </c>
      <c r="K406" t="s">
        <v>996</v>
      </c>
      <c r="L406" s="5"/>
    </row>
    <row r="407" spans="1:13" x14ac:dyDescent="0.2">
      <c r="A407" s="158">
        <v>43083</v>
      </c>
      <c r="B407" s="62">
        <v>854330</v>
      </c>
      <c r="C407" s="23" t="s">
        <v>797</v>
      </c>
      <c r="D407" s="40">
        <v>83167</v>
      </c>
      <c r="E407" s="40">
        <v>83167</v>
      </c>
      <c r="F407" s="40">
        <f>E407*0.05</f>
        <v>4158.3500000000004</v>
      </c>
      <c r="G407" s="40"/>
      <c r="H407" s="40">
        <f>D407-F407</f>
        <v>79008.649999999994</v>
      </c>
      <c r="I407" s="13">
        <f>+I406+G407-H407</f>
        <v>140833.22949999958</v>
      </c>
      <c r="J407" s="25" t="s">
        <v>779</v>
      </c>
      <c r="K407" t="s">
        <v>996</v>
      </c>
      <c r="L407" s="4"/>
    </row>
    <row r="408" spans="1:13" x14ac:dyDescent="0.2">
      <c r="A408" s="158">
        <v>43083</v>
      </c>
      <c r="B408" s="62">
        <v>854351</v>
      </c>
      <c r="C408" s="23" t="s">
        <v>1445</v>
      </c>
      <c r="D408" s="40">
        <v>10495</v>
      </c>
      <c r="E408" s="40">
        <v>10495</v>
      </c>
      <c r="F408" s="40">
        <v>444.7</v>
      </c>
      <c r="G408" s="40"/>
      <c r="H408" s="40">
        <f>D408-F408</f>
        <v>10050.299999999999</v>
      </c>
      <c r="I408" s="13">
        <f>+I407+G408-H408</f>
        <v>130782.92949999958</v>
      </c>
      <c r="J408" s="25" t="s">
        <v>1479</v>
      </c>
      <c r="K408" t="s">
        <v>996</v>
      </c>
      <c r="L408" s="5"/>
    </row>
    <row r="409" spans="1:13" x14ac:dyDescent="0.2">
      <c r="A409" s="158">
        <v>41987</v>
      </c>
      <c r="B409" s="62">
        <v>854352</v>
      </c>
      <c r="C409" s="23" t="s">
        <v>1043</v>
      </c>
      <c r="D409" s="40">
        <v>24392.83</v>
      </c>
      <c r="E409" s="40"/>
      <c r="F409" s="40">
        <f>E409*0.05</f>
        <v>0</v>
      </c>
      <c r="G409" s="40"/>
      <c r="H409" s="40">
        <f>D409-F409</f>
        <v>24392.83</v>
      </c>
      <c r="I409" s="13">
        <f>+I408+G409-H409</f>
        <v>106390.09949999957</v>
      </c>
      <c r="J409" s="25" t="s">
        <v>1478</v>
      </c>
      <c r="K409" t="s">
        <v>996</v>
      </c>
      <c r="L409" s="5"/>
      <c r="M409" s="66"/>
    </row>
    <row r="410" spans="1:13" x14ac:dyDescent="0.2">
      <c r="A410" s="158">
        <v>43083</v>
      </c>
      <c r="B410" s="62">
        <v>854353</v>
      </c>
      <c r="C410" s="23" t="s">
        <v>1477</v>
      </c>
      <c r="D410" s="40">
        <v>20060</v>
      </c>
      <c r="E410" s="40">
        <v>20060</v>
      </c>
      <c r="F410" s="40">
        <v>850</v>
      </c>
      <c r="G410" s="40"/>
      <c r="H410" s="40">
        <f>D410-F410</f>
        <v>19210</v>
      </c>
      <c r="I410" s="13">
        <f>+I409+G410-H410</f>
        <v>87180.099499999575</v>
      </c>
      <c r="J410" s="25" t="s">
        <v>1476</v>
      </c>
      <c r="K410" t="s">
        <v>996</v>
      </c>
      <c r="L410" s="5"/>
    </row>
    <row r="411" spans="1:13" x14ac:dyDescent="0.2">
      <c r="A411" s="158">
        <v>43083</v>
      </c>
      <c r="B411" s="62">
        <v>854354</v>
      </c>
      <c r="C411" s="23" t="s">
        <v>1448</v>
      </c>
      <c r="D411" s="40">
        <v>30000</v>
      </c>
      <c r="E411" s="40">
        <v>30000</v>
      </c>
      <c r="F411" s="40">
        <f>E411*0.05</f>
        <v>1500</v>
      </c>
      <c r="G411" s="40"/>
      <c r="H411" s="40">
        <f>D411-F411</f>
        <v>28500</v>
      </c>
      <c r="I411" s="13">
        <f>+I410+G411-H411</f>
        <v>58680.099499999575</v>
      </c>
      <c r="J411" s="25" t="s">
        <v>18</v>
      </c>
      <c r="K411" t="s">
        <v>996</v>
      </c>
      <c r="L411" s="5"/>
      <c r="M411" s="66"/>
    </row>
    <row r="412" spans="1:13" x14ac:dyDescent="0.2">
      <c r="A412" s="158">
        <v>43083</v>
      </c>
      <c r="B412" s="62">
        <v>854355</v>
      </c>
      <c r="C412" s="23" t="s">
        <v>1216</v>
      </c>
      <c r="D412" s="40">
        <v>12380.3</v>
      </c>
      <c r="E412" s="40">
        <v>12380.3</v>
      </c>
      <c r="F412" s="40">
        <f>E412*0.05</f>
        <v>619.01499999999999</v>
      </c>
      <c r="G412" s="40"/>
      <c r="H412" s="40">
        <f>D412-F412</f>
        <v>11761.285</v>
      </c>
      <c r="I412" s="13">
        <f>+I411+G412-H412</f>
        <v>46918.814499999571</v>
      </c>
      <c r="J412" s="25" t="s">
        <v>1475</v>
      </c>
      <c r="K412" t="s">
        <v>996</v>
      </c>
      <c r="L412" s="4"/>
      <c r="M412" s="68"/>
    </row>
    <row r="413" spans="1:13" x14ac:dyDescent="0.2">
      <c r="A413" s="158">
        <v>43083</v>
      </c>
      <c r="B413" s="62">
        <v>385727</v>
      </c>
      <c r="C413" s="23" t="s">
        <v>277</v>
      </c>
      <c r="D413" s="40">
        <v>42354.23</v>
      </c>
      <c r="E413" s="40"/>
      <c r="F413" s="40">
        <f>E413*0.05</f>
        <v>0</v>
      </c>
      <c r="G413" s="40"/>
      <c r="H413" s="40">
        <f>D413-F413</f>
        <v>42354.23</v>
      </c>
      <c r="I413" s="13">
        <f>+I412+G413-H413</f>
        <v>4564.5844999995679</v>
      </c>
      <c r="J413" s="25" t="s">
        <v>1464</v>
      </c>
      <c r="K413" t="s">
        <v>996</v>
      </c>
      <c r="L413" s="4"/>
      <c r="M413" s="66"/>
    </row>
    <row r="414" spans="1:13" x14ac:dyDescent="0.2">
      <c r="A414" s="126"/>
      <c r="B414" s="62"/>
      <c r="C414" s="23" t="s">
        <v>1474</v>
      </c>
      <c r="D414" s="40">
        <v>3200</v>
      </c>
      <c r="E414" s="40"/>
      <c r="F414" s="40">
        <f>E414*0.05</f>
        <v>0</v>
      </c>
      <c r="G414" s="40"/>
      <c r="H414" s="40">
        <f>D414-F414</f>
        <v>3200</v>
      </c>
      <c r="I414" s="13">
        <f>+I413+G414-H414</f>
        <v>1364.5844999995679</v>
      </c>
      <c r="J414" s="17"/>
      <c r="L414" s="5"/>
      <c r="M414" s="66"/>
    </row>
    <row r="415" spans="1:13" x14ac:dyDescent="0.2">
      <c r="A415" s="126"/>
      <c r="B415" s="62"/>
      <c r="C415" s="73" t="s">
        <v>945</v>
      </c>
      <c r="D415" s="40">
        <v>1364.58</v>
      </c>
      <c r="E415" s="40"/>
      <c r="F415" s="40">
        <f>E415*0.05</f>
        <v>0</v>
      </c>
      <c r="G415" s="40"/>
      <c r="H415" s="40">
        <f>D415-F415</f>
        <v>1364.58</v>
      </c>
      <c r="I415" s="13">
        <f>+I414+G415-H415</f>
        <v>4.4999995679972926E-3</v>
      </c>
      <c r="J415" s="17"/>
      <c r="L415" s="5"/>
    </row>
    <row r="416" spans="1:13" ht="15.75" x14ac:dyDescent="0.25">
      <c r="A416" s="126"/>
      <c r="B416" s="62"/>
      <c r="C416" s="150" t="s">
        <v>1473</v>
      </c>
      <c r="D416" s="40"/>
      <c r="E416" s="40"/>
      <c r="F416" s="40">
        <f>E416*0.05</f>
        <v>0</v>
      </c>
      <c r="G416" s="40"/>
      <c r="H416" s="40"/>
      <c r="I416" s="19">
        <f>+I415+G416-H416</f>
        <v>4.4999995679972926E-3</v>
      </c>
      <c r="J416" s="17"/>
      <c r="L416" s="147"/>
    </row>
    <row r="417" spans="1:12" x14ac:dyDescent="0.2">
      <c r="A417" s="158">
        <v>43165</v>
      </c>
      <c r="B417" s="99"/>
      <c r="C417" s="117" t="s">
        <v>985</v>
      </c>
      <c r="D417" s="40"/>
      <c r="E417" s="40"/>
      <c r="F417" s="40">
        <f>E417*0.05</f>
        <v>0</v>
      </c>
      <c r="G417" s="40">
        <v>913104.02</v>
      </c>
      <c r="H417" s="74">
        <f>D417-F417</f>
        <v>0</v>
      </c>
      <c r="I417" s="13">
        <f>+I416+G417-H417</f>
        <v>913104.02449999959</v>
      </c>
      <c r="J417" s="17"/>
      <c r="L417" s="5"/>
    </row>
    <row r="418" spans="1:12" x14ac:dyDescent="0.2">
      <c r="A418" s="158">
        <v>43171</v>
      </c>
      <c r="B418" s="99">
        <v>70364180</v>
      </c>
      <c r="C418" s="23" t="s">
        <v>797</v>
      </c>
      <c r="D418" s="40">
        <v>90152.5</v>
      </c>
      <c r="E418" s="40">
        <v>90152.5</v>
      </c>
      <c r="F418" s="40">
        <f>E418*0.05+350</f>
        <v>4857.625</v>
      </c>
      <c r="G418" s="40"/>
      <c r="H418" s="74">
        <f>D418-F418</f>
        <v>85294.875</v>
      </c>
      <c r="I418" s="13">
        <f>+I417+G418-H418</f>
        <v>827809.14949999959</v>
      </c>
      <c r="J418" s="25" t="s">
        <v>1132</v>
      </c>
      <c r="K418" t="s">
        <v>996</v>
      </c>
      <c r="L418" s="5"/>
    </row>
    <row r="419" spans="1:12" x14ac:dyDescent="0.2">
      <c r="A419" s="158">
        <v>43171</v>
      </c>
      <c r="B419" s="62">
        <v>100392</v>
      </c>
      <c r="C419" s="23" t="s">
        <v>315</v>
      </c>
      <c r="D419" s="40">
        <v>101663.97</v>
      </c>
      <c r="E419" s="40">
        <v>101663.97</v>
      </c>
      <c r="F419" s="40">
        <v>5007.7</v>
      </c>
      <c r="G419" s="40"/>
      <c r="H419" s="74">
        <f>D419-F419</f>
        <v>96656.27</v>
      </c>
      <c r="I419" s="13">
        <f>+I418+G419-H419</f>
        <v>731152.87949999957</v>
      </c>
      <c r="J419" s="25" t="s">
        <v>1148</v>
      </c>
      <c r="K419" t="s">
        <v>996</v>
      </c>
      <c r="L419" s="5"/>
    </row>
    <row r="420" spans="1:12" x14ac:dyDescent="0.2">
      <c r="A420" s="158">
        <v>43171</v>
      </c>
      <c r="B420" s="62">
        <v>100400</v>
      </c>
      <c r="C420" s="23" t="s">
        <v>1333</v>
      </c>
      <c r="D420" s="40">
        <v>51360.14</v>
      </c>
      <c r="E420" s="40">
        <v>51360.14</v>
      </c>
      <c r="F420" s="40">
        <v>2529.3000000000002</v>
      </c>
      <c r="G420" s="40"/>
      <c r="H420" s="74">
        <f>D420-F420</f>
        <v>48830.84</v>
      </c>
      <c r="I420" s="13">
        <f>+I419+G420-H420</f>
        <v>682322.03949999961</v>
      </c>
      <c r="J420" s="25" t="s">
        <v>1148</v>
      </c>
      <c r="K420" t="s">
        <v>996</v>
      </c>
      <c r="L420" s="5"/>
    </row>
    <row r="421" spans="1:12" x14ac:dyDescent="0.2">
      <c r="A421" s="158">
        <v>43171</v>
      </c>
      <c r="B421" s="62">
        <v>100387</v>
      </c>
      <c r="C421" s="23" t="s">
        <v>915</v>
      </c>
      <c r="D421" s="40">
        <v>57081.24</v>
      </c>
      <c r="E421" s="40">
        <v>57081.24</v>
      </c>
      <c r="F421" s="40">
        <v>2777.8</v>
      </c>
      <c r="G421" s="40"/>
      <c r="H421" s="74">
        <f>D421-F421</f>
        <v>54303.439999999995</v>
      </c>
      <c r="I421" s="13">
        <f>+I420+G421-H421</f>
        <v>628018.59949999966</v>
      </c>
      <c r="J421" s="25" t="s">
        <v>1148</v>
      </c>
      <c r="K421" t="s">
        <v>996</v>
      </c>
      <c r="L421" s="5"/>
    </row>
    <row r="422" spans="1:12" x14ac:dyDescent="0.2">
      <c r="A422" s="158">
        <v>43171</v>
      </c>
      <c r="B422" s="99">
        <v>70362392</v>
      </c>
      <c r="C422" s="23" t="s">
        <v>1396</v>
      </c>
      <c r="D422" s="40">
        <v>18304</v>
      </c>
      <c r="E422" s="40">
        <v>18304</v>
      </c>
      <c r="F422" s="40">
        <f>E422*0.05</f>
        <v>915.2</v>
      </c>
      <c r="G422" s="40"/>
      <c r="H422" s="74">
        <f>D422-F422</f>
        <v>17388.8</v>
      </c>
      <c r="I422" s="13">
        <f>+I421+G422-H422</f>
        <v>610629.79949999962</v>
      </c>
      <c r="J422" s="25" t="s">
        <v>1018</v>
      </c>
      <c r="K422" t="s">
        <v>996</v>
      </c>
      <c r="L422" s="5"/>
    </row>
    <row r="423" spans="1:12" x14ac:dyDescent="0.2">
      <c r="A423" s="158">
        <v>43171</v>
      </c>
      <c r="B423" s="99">
        <v>70362396</v>
      </c>
      <c r="C423" s="23" t="s">
        <v>1120</v>
      </c>
      <c r="D423" s="40">
        <v>200000</v>
      </c>
      <c r="E423" s="40">
        <v>200000</v>
      </c>
      <c r="F423" s="40">
        <v>9290.83</v>
      </c>
      <c r="G423" s="40"/>
      <c r="H423" s="74">
        <f>D423-F423</f>
        <v>190709.17</v>
      </c>
      <c r="I423" s="13">
        <f>+I422+G423-H423</f>
        <v>419920.62949999957</v>
      </c>
      <c r="J423" s="25" t="s">
        <v>1472</v>
      </c>
      <c r="K423" t="s">
        <v>996</v>
      </c>
      <c r="L423" s="147"/>
    </row>
    <row r="424" spans="1:12" x14ac:dyDescent="0.2">
      <c r="A424" s="158">
        <v>43171</v>
      </c>
      <c r="B424" s="62">
        <v>100396</v>
      </c>
      <c r="C424" s="23" t="s">
        <v>1393</v>
      </c>
      <c r="D424" s="40">
        <v>34735</v>
      </c>
      <c r="E424" s="40">
        <v>34735</v>
      </c>
      <c r="F424" s="40">
        <v>1581.46</v>
      </c>
      <c r="G424" s="40"/>
      <c r="H424" s="74">
        <f>D424-F424</f>
        <v>33153.54</v>
      </c>
      <c r="I424" s="13">
        <f>+I423+G424-H424</f>
        <v>386767.08949999959</v>
      </c>
      <c r="J424" s="25" t="s">
        <v>1471</v>
      </c>
      <c r="K424" t="s">
        <v>996</v>
      </c>
      <c r="L424" s="5"/>
    </row>
    <row r="425" spans="1:12" x14ac:dyDescent="0.2">
      <c r="A425" s="158">
        <v>43171</v>
      </c>
      <c r="B425" s="62">
        <v>20886204</v>
      </c>
      <c r="C425" s="23" t="s">
        <v>1043</v>
      </c>
      <c r="D425" s="40">
        <v>21958.67</v>
      </c>
      <c r="E425" s="40">
        <v>21958.67</v>
      </c>
      <c r="F425" s="40"/>
      <c r="G425" s="40"/>
      <c r="H425" s="74">
        <f>D425-F425</f>
        <v>21958.67</v>
      </c>
      <c r="I425" s="13">
        <f>+I424+G425-H425</f>
        <v>364808.41949999961</v>
      </c>
      <c r="J425" s="25" t="s">
        <v>1470</v>
      </c>
      <c r="K425" t="s">
        <v>996</v>
      </c>
      <c r="L425" s="4"/>
    </row>
    <row r="426" spans="1:12" x14ac:dyDescent="0.2">
      <c r="A426" s="158">
        <v>43171</v>
      </c>
      <c r="B426" s="99">
        <v>70362117</v>
      </c>
      <c r="C426" s="23" t="s">
        <v>1388</v>
      </c>
      <c r="D426" s="40">
        <v>56599.199999999997</v>
      </c>
      <c r="E426" s="40">
        <v>56599.199999999997</v>
      </c>
      <c r="F426" s="40">
        <f>E426*0.05</f>
        <v>2829.96</v>
      </c>
      <c r="G426" s="40"/>
      <c r="H426" s="74">
        <f>D426-F426</f>
        <v>53769.24</v>
      </c>
      <c r="I426" s="13">
        <f>+I425+G426-H426</f>
        <v>311039.17949999962</v>
      </c>
      <c r="J426" s="25" t="s">
        <v>1467</v>
      </c>
      <c r="K426" t="s">
        <v>996</v>
      </c>
      <c r="L426" s="4"/>
    </row>
    <row r="427" spans="1:12" x14ac:dyDescent="0.2">
      <c r="A427" s="158">
        <v>43171</v>
      </c>
      <c r="B427" s="99">
        <v>70362171</v>
      </c>
      <c r="C427" s="23" t="s">
        <v>905</v>
      </c>
      <c r="D427" s="40">
        <v>90529.8</v>
      </c>
      <c r="E427" s="40">
        <v>90529.8</v>
      </c>
      <c r="F427" s="40">
        <v>4163.07</v>
      </c>
      <c r="G427" s="40"/>
      <c r="H427" s="74">
        <f>D427-F427</f>
        <v>86366.73000000001</v>
      </c>
      <c r="I427" s="13">
        <f>+I426+G427-H427</f>
        <v>224672.44949999961</v>
      </c>
      <c r="J427" s="25" t="s">
        <v>1048</v>
      </c>
      <c r="K427" t="s">
        <v>996</v>
      </c>
      <c r="L427" s="5"/>
    </row>
    <row r="428" spans="1:12" x14ac:dyDescent="0.2">
      <c r="A428" s="158">
        <v>43171</v>
      </c>
      <c r="B428" s="99">
        <v>70362388</v>
      </c>
      <c r="C428" s="23" t="s">
        <v>1448</v>
      </c>
      <c r="D428" s="40">
        <v>23500</v>
      </c>
      <c r="E428" s="40">
        <v>23500</v>
      </c>
      <c r="F428" s="40">
        <v>1040</v>
      </c>
      <c r="G428" s="40"/>
      <c r="H428" s="74">
        <f>D428-F428</f>
        <v>22460</v>
      </c>
      <c r="I428" s="13">
        <f>+I427+G428-H428</f>
        <v>202212.44949999961</v>
      </c>
      <c r="J428" s="25" t="s">
        <v>1048</v>
      </c>
      <c r="K428" t="s">
        <v>996</v>
      </c>
      <c r="L428" s="5"/>
    </row>
    <row r="429" spans="1:12" x14ac:dyDescent="0.2">
      <c r="A429" s="158">
        <v>43171</v>
      </c>
      <c r="B429" s="62">
        <v>100404</v>
      </c>
      <c r="C429" s="23" t="s">
        <v>934</v>
      </c>
      <c r="D429" s="40">
        <v>30664</v>
      </c>
      <c r="E429" s="40">
        <v>30664</v>
      </c>
      <c r="F429" s="40">
        <v>1445.98</v>
      </c>
      <c r="G429" s="40"/>
      <c r="H429" s="74">
        <f>D429-F429</f>
        <v>29218.02</v>
      </c>
      <c r="I429" s="13">
        <f>+I428+G429-H429</f>
        <v>172994.42949999962</v>
      </c>
      <c r="J429" s="25" t="s">
        <v>1469</v>
      </c>
      <c r="K429" t="s">
        <v>996</v>
      </c>
      <c r="L429" s="147"/>
    </row>
    <row r="430" spans="1:12" x14ac:dyDescent="0.2">
      <c r="A430" s="158">
        <v>43171</v>
      </c>
      <c r="B430" s="99">
        <v>70362153</v>
      </c>
      <c r="C430" s="23" t="s">
        <v>1445</v>
      </c>
      <c r="D430" s="40">
        <v>20938</v>
      </c>
      <c r="E430" s="40">
        <v>20938</v>
      </c>
      <c r="F430" s="40">
        <v>881.93</v>
      </c>
      <c r="G430" s="40"/>
      <c r="H430" s="74">
        <f>D430-F430</f>
        <v>20056.07</v>
      </c>
      <c r="I430" s="13">
        <f>+I429+G430-H430</f>
        <v>152938.35949999961</v>
      </c>
      <c r="J430" s="25" t="s">
        <v>1382</v>
      </c>
      <c r="K430" t="s">
        <v>996</v>
      </c>
      <c r="L430" s="5"/>
    </row>
    <row r="431" spans="1:12" x14ac:dyDescent="0.2">
      <c r="A431" s="158">
        <v>43171</v>
      </c>
      <c r="B431" s="62">
        <v>100414</v>
      </c>
      <c r="C431" s="23" t="s">
        <v>1468</v>
      </c>
      <c r="D431" s="40">
        <v>41916</v>
      </c>
      <c r="E431" s="40">
        <v>41916</v>
      </c>
      <c r="F431" s="40">
        <f>E431*0.05</f>
        <v>2095.8000000000002</v>
      </c>
      <c r="G431" s="40"/>
      <c r="H431" s="74">
        <f>D431-F431</f>
        <v>39820.199999999997</v>
      </c>
      <c r="I431" s="13">
        <f>+I430+G431-H431</f>
        <v>113118.15949999962</v>
      </c>
      <c r="J431" s="25" t="s">
        <v>1467</v>
      </c>
      <c r="K431" t="s">
        <v>996</v>
      </c>
      <c r="L431" s="5"/>
    </row>
    <row r="432" spans="1:12" x14ac:dyDescent="0.2">
      <c r="A432" s="158">
        <v>43171</v>
      </c>
      <c r="B432" s="99">
        <v>70362403</v>
      </c>
      <c r="C432" s="23" t="s">
        <v>1466</v>
      </c>
      <c r="D432" s="40">
        <v>50936.61</v>
      </c>
      <c r="E432" s="40">
        <v>50936.61</v>
      </c>
      <c r="F432" s="40">
        <f>E432*0.05</f>
        <v>2546.8305</v>
      </c>
      <c r="G432" s="40"/>
      <c r="H432" s="74">
        <f>D432-F432</f>
        <v>48389.779500000004</v>
      </c>
      <c r="I432" s="13">
        <f>+I431+G432-H432</f>
        <v>64728.379999999612</v>
      </c>
      <c r="J432" s="25" t="s">
        <v>1048</v>
      </c>
      <c r="K432" t="s">
        <v>996</v>
      </c>
      <c r="L432" s="5"/>
    </row>
    <row r="433" spans="1:12" x14ac:dyDescent="0.2">
      <c r="A433" s="158">
        <v>43171</v>
      </c>
      <c r="B433" s="62">
        <v>100381</v>
      </c>
      <c r="C433" s="23" t="s">
        <v>1031</v>
      </c>
      <c r="D433" s="40">
        <v>20296</v>
      </c>
      <c r="E433" s="40">
        <v>20296</v>
      </c>
      <c r="F433" s="40">
        <v>860</v>
      </c>
      <c r="G433" s="40"/>
      <c r="H433" s="74">
        <f>D433-F433</f>
        <v>19436</v>
      </c>
      <c r="I433" s="13">
        <f>+I432+G433-H433</f>
        <v>45292.379999999612</v>
      </c>
      <c r="J433" s="25" t="s">
        <v>1465</v>
      </c>
      <c r="K433" t="s">
        <v>996</v>
      </c>
      <c r="L433" s="5"/>
    </row>
    <row r="434" spans="1:12" x14ac:dyDescent="0.2">
      <c r="A434" s="158">
        <v>43171</v>
      </c>
      <c r="B434" s="99">
        <v>2395128</v>
      </c>
      <c r="C434" s="23" t="s">
        <v>277</v>
      </c>
      <c r="D434" s="40">
        <v>42473.48</v>
      </c>
      <c r="E434" s="40"/>
      <c r="F434" s="40">
        <f>E434*0.05</f>
        <v>0</v>
      </c>
      <c r="G434" s="40"/>
      <c r="H434" s="74">
        <f>D434-F434</f>
        <v>42473.48</v>
      </c>
      <c r="I434" s="13">
        <f>+I433+G434-H434</f>
        <v>2818.8999999996086</v>
      </c>
      <c r="J434" s="25" t="s">
        <v>1464</v>
      </c>
      <c r="K434" t="s">
        <v>996</v>
      </c>
      <c r="L434" s="5"/>
    </row>
    <row r="435" spans="1:12" x14ac:dyDescent="0.2">
      <c r="A435" s="158">
        <v>43182</v>
      </c>
      <c r="B435" s="99"/>
      <c r="C435" s="23" t="s">
        <v>1463</v>
      </c>
      <c r="D435" s="40"/>
      <c r="E435" s="40"/>
      <c r="F435" s="40"/>
      <c r="G435" s="40">
        <v>200</v>
      </c>
      <c r="H435" s="74"/>
      <c r="I435" s="13">
        <f>+I434+G435-H435</f>
        <v>3018.8999999996086</v>
      </c>
      <c r="J435" s="25"/>
      <c r="L435" s="5"/>
    </row>
    <row r="436" spans="1:12" x14ac:dyDescent="0.2">
      <c r="A436" s="158">
        <v>43186</v>
      </c>
      <c r="B436" s="99"/>
      <c r="C436" s="23" t="s">
        <v>1463</v>
      </c>
      <c r="D436" s="40"/>
      <c r="E436" s="40"/>
      <c r="F436" s="40"/>
      <c r="G436" s="40">
        <v>500</v>
      </c>
      <c r="H436" s="74"/>
      <c r="I436" s="13">
        <f>+I435+G436-H436</f>
        <v>3518.8999999996086</v>
      </c>
      <c r="J436" s="25"/>
      <c r="L436" s="5"/>
    </row>
    <row r="437" spans="1:12" x14ac:dyDescent="0.2">
      <c r="A437" s="158">
        <v>43186</v>
      </c>
      <c r="B437" s="99"/>
      <c r="C437" s="23" t="s">
        <v>1463</v>
      </c>
      <c r="D437" s="40"/>
      <c r="E437" s="40"/>
      <c r="F437" s="40"/>
      <c r="G437" s="40">
        <v>150</v>
      </c>
      <c r="H437" s="74"/>
      <c r="I437" s="13">
        <f>+I436+G437-H437</f>
        <v>3668.8999999996086</v>
      </c>
      <c r="J437" s="25"/>
      <c r="L437" s="5"/>
    </row>
    <row r="438" spans="1:12" x14ac:dyDescent="0.2">
      <c r="A438" s="126"/>
      <c r="B438" s="62"/>
      <c r="C438" s="73" t="s">
        <v>945</v>
      </c>
      <c r="D438" s="40">
        <v>3424.33</v>
      </c>
      <c r="E438" s="40"/>
      <c r="F438" s="40">
        <f>E438*0.05</f>
        <v>0</v>
      </c>
      <c r="G438" s="40"/>
      <c r="H438" s="74">
        <f>D438-F438</f>
        <v>3424.33</v>
      </c>
      <c r="I438" s="13">
        <f>+I437+G438-H438</f>
        <v>244.56999999960863</v>
      </c>
      <c r="J438" s="17"/>
      <c r="L438" s="4"/>
    </row>
    <row r="439" spans="1:12" ht="15.75" x14ac:dyDescent="0.25">
      <c r="A439" s="126"/>
      <c r="B439" s="62"/>
      <c r="C439" s="150" t="s">
        <v>1462</v>
      </c>
      <c r="D439" s="40"/>
      <c r="E439" s="40"/>
      <c r="F439" s="40"/>
      <c r="G439" s="40"/>
      <c r="H439" s="40"/>
      <c r="I439" s="19">
        <f>+I438+G439-H439</f>
        <v>244.56999999960863</v>
      </c>
      <c r="J439" s="17"/>
      <c r="L439" s="5"/>
    </row>
    <row r="440" spans="1:12" x14ac:dyDescent="0.2">
      <c r="A440" s="158">
        <v>43206</v>
      </c>
      <c r="B440" s="99"/>
      <c r="C440" s="23" t="s">
        <v>985</v>
      </c>
      <c r="D440" s="40"/>
      <c r="E440" s="40"/>
      <c r="F440" s="40">
        <f>E440*0.05</f>
        <v>0</v>
      </c>
      <c r="G440" s="40">
        <v>864972.09</v>
      </c>
      <c r="H440" s="40">
        <f>D440-F440</f>
        <v>0</v>
      </c>
      <c r="I440" s="13">
        <f>+I439+G440-H440</f>
        <v>865216.65999999957</v>
      </c>
      <c r="J440" s="17"/>
      <c r="L440" s="4"/>
    </row>
    <row r="441" spans="1:12" x14ac:dyDescent="0.2">
      <c r="A441" s="158">
        <v>43208</v>
      </c>
      <c r="B441" s="85"/>
      <c r="C441" s="165" t="s">
        <v>797</v>
      </c>
      <c r="D441" s="127">
        <v>70177</v>
      </c>
      <c r="E441" s="127">
        <v>70177</v>
      </c>
      <c r="F441" s="40">
        <f>E441*0.05</f>
        <v>3508.8500000000004</v>
      </c>
      <c r="G441" s="40"/>
      <c r="H441" s="74">
        <f>D441-F441</f>
        <v>66668.149999999994</v>
      </c>
      <c r="I441" s="13">
        <f>+I440+G441-H441</f>
        <v>798548.50999999954</v>
      </c>
      <c r="J441" s="151" t="s">
        <v>1461</v>
      </c>
      <c r="K441" t="s">
        <v>996</v>
      </c>
      <c r="L441" s="5"/>
    </row>
    <row r="442" spans="1:12" x14ac:dyDescent="0.2">
      <c r="A442" s="158">
        <v>43208</v>
      </c>
      <c r="B442" s="85" t="s">
        <v>1460</v>
      </c>
      <c r="C442" s="165" t="s">
        <v>315</v>
      </c>
      <c r="D442" s="127">
        <v>153000</v>
      </c>
      <c r="E442" s="127">
        <v>153000</v>
      </c>
      <c r="F442" s="40">
        <v>7612.25</v>
      </c>
      <c r="G442" s="40"/>
      <c r="H442" s="74">
        <f>D442-F442</f>
        <v>145387.75</v>
      </c>
      <c r="I442" s="13">
        <f>+I441+G442-H442</f>
        <v>653160.75999999954</v>
      </c>
      <c r="J442" s="33" t="s">
        <v>1436</v>
      </c>
      <c r="K442" t="s">
        <v>996</v>
      </c>
      <c r="L442" s="5"/>
    </row>
    <row r="443" spans="1:12" x14ac:dyDescent="0.2">
      <c r="A443" s="158">
        <v>43208</v>
      </c>
      <c r="B443" s="85" t="s">
        <v>1459</v>
      </c>
      <c r="C443" s="165" t="s">
        <v>1333</v>
      </c>
      <c r="D443" s="127">
        <v>35696.06</v>
      </c>
      <c r="E443" s="127">
        <v>35696.06</v>
      </c>
      <c r="F443" s="40">
        <v>1774.4</v>
      </c>
      <c r="G443" s="40"/>
      <c r="H443" s="74">
        <f>D443-F443</f>
        <v>33921.659999999996</v>
      </c>
      <c r="I443" s="13">
        <f>+I442+G443-H443</f>
        <v>619239.09999999951</v>
      </c>
      <c r="J443" s="33" t="s">
        <v>1436</v>
      </c>
      <c r="K443" t="s">
        <v>996</v>
      </c>
      <c r="L443" s="5"/>
    </row>
    <row r="444" spans="1:12" x14ac:dyDescent="0.2">
      <c r="A444" s="158">
        <v>43208</v>
      </c>
      <c r="B444" s="85" t="s">
        <v>1458</v>
      </c>
      <c r="C444" s="165" t="s">
        <v>1457</v>
      </c>
      <c r="D444" s="127">
        <v>39834.86</v>
      </c>
      <c r="E444" s="127">
        <v>39834.86</v>
      </c>
      <c r="F444" s="40">
        <v>1791.74</v>
      </c>
      <c r="G444" s="40"/>
      <c r="H444" s="74">
        <f>D444-F444</f>
        <v>38043.120000000003</v>
      </c>
      <c r="I444" s="13">
        <f>+I443+G444-H444</f>
        <v>581195.97999999952</v>
      </c>
      <c r="J444" s="91" t="s">
        <v>1436</v>
      </c>
      <c r="K444" t="s">
        <v>996</v>
      </c>
      <c r="L444" s="5"/>
    </row>
    <row r="445" spans="1:12" x14ac:dyDescent="0.2">
      <c r="A445" s="158">
        <v>43208</v>
      </c>
      <c r="B445" s="85"/>
      <c r="C445" s="165" t="s">
        <v>1396</v>
      </c>
      <c r="D445" s="127">
        <v>18649</v>
      </c>
      <c r="E445" s="127">
        <v>18649</v>
      </c>
      <c r="F445" s="40">
        <v>915.2</v>
      </c>
      <c r="G445" s="40"/>
      <c r="H445" s="74">
        <f>D445-F445</f>
        <v>17733.8</v>
      </c>
      <c r="I445" s="13">
        <f>+I444+G445-H445</f>
        <v>563462.17999999947</v>
      </c>
      <c r="J445" s="33" t="s">
        <v>1456</v>
      </c>
      <c r="K445" t="s">
        <v>996</v>
      </c>
      <c r="L445" s="5"/>
    </row>
    <row r="446" spans="1:12" x14ac:dyDescent="0.2">
      <c r="A446" s="158">
        <v>43208</v>
      </c>
      <c r="B446" s="85"/>
      <c r="C446" s="165" t="s">
        <v>1120</v>
      </c>
      <c r="D446" s="127">
        <v>189319.28</v>
      </c>
      <c r="E446" s="127">
        <v>189319.28</v>
      </c>
      <c r="F446" s="40">
        <v>8687.83</v>
      </c>
      <c r="G446" s="40"/>
      <c r="H446" s="74">
        <f>D446-F446</f>
        <v>180631.45</v>
      </c>
      <c r="I446" s="13">
        <f>+I445+G446-H446</f>
        <v>382830.72999999946</v>
      </c>
      <c r="J446" s="33" t="s">
        <v>1455</v>
      </c>
      <c r="K446" t="s">
        <v>996</v>
      </c>
      <c r="L446" s="5"/>
    </row>
    <row r="447" spans="1:12" x14ac:dyDescent="0.2">
      <c r="A447" s="158">
        <v>43208</v>
      </c>
      <c r="B447" s="85" t="s">
        <v>1454</v>
      </c>
      <c r="C447" s="165" t="s">
        <v>1393</v>
      </c>
      <c r="D447" s="127">
        <v>28764</v>
      </c>
      <c r="E447" s="127">
        <v>28764</v>
      </c>
      <c r="F447" s="40">
        <v>1261.06</v>
      </c>
      <c r="G447" s="40"/>
      <c r="H447" s="74">
        <f>D447-F447</f>
        <v>27502.94</v>
      </c>
      <c r="I447" s="13">
        <f>+I446+G447-H447</f>
        <v>355327.78999999946</v>
      </c>
      <c r="J447" s="33" t="s">
        <v>1453</v>
      </c>
      <c r="K447" t="s">
        <v>996</v>
      </c>
      <c r="L447" s="5"/>
    </row>
    <row r="448" spans="1:12" x14ac:dyDescent="0.2">
      <c r="A448" s="158">
        <v>43208</v>
      </c>
      <c r="B448" s="85" t="s">
        <v>1452</v>
      </c>
      <c r="C448" s="165" t="s">
        <v>1043</v>
      </c>
      <c r="D448" s="83">
        <v>22087.77</v>
      </c>
      <c r="E448" s="83">
        <v>22087.77</v>
      </c>
      <c r="F448" s="40"/>
      <c r="G448" s="40"/>
      <c r="H448" s="74">
        <f>D448-F448</f>
        <v>22087.77</v>
      </c>
      <c r="I448" s="13">
        <f>+I447+G448-H448</f>
        <v>333240.01999999944</v>
      </c>
      <c r="J448" s="33" t="s">
        <v>1451</v>
      </c>
      <c r="K448" t="s">
        <v>996</v>
      </c>
      <c r="L448" s="5"/>
    </row>
    <row r="449" spans="1:13" x14ac:dyDescent="0.2">
      <c r="A449" s="158">
        <v>43208</v>
      </c>
      <c r="B449" s="85" t="s">
        <v>1409</v>
      </c>
      <c r="C449" s="165" t="s">
        <v>1333</v>
      </c>
      <c r="D449" s="83">
        <v>51329.84</v>
      </c>
      <c r="E449" s="83">
        <v>51329.84</v>
      </c>
      <c r="F449" s="40">
        <v>2537.8000000000002</v>
      </c>
      <c r="G449" s="40"/>
      <c r="H449" s="74">
        <f>D449-F449</f>
        <v>48792.039999999994</v>
      </c>
      <c r="I449" s="13">
        <f>+I448+G449-H449</f>
        <v>284447.97999999946</v>
      </c>
      <c r="J449" s="91" t="s">
        <v>1450</v>
      </c>
      <c r="K449" t="s">
        <v>996</v>
      </c>
      <c r="L449" s="5"/>
    </row>
    <row r="450" spans="1:13" x14ac:dyDescent="0.2">
      <c r="A450" s="158">
        <v>43208</v>
      </c>
      <c r="B450" s="85" t="s">
        <v>1449</v>
      </c>
      <c r="C450" s="165" t="s">
        <v>905</v>
      </c>
      <c r="D450" s="83">
        <v>80656</v>
      </c>
      <c r="E450" s="83">
        <v>80656</v>
      </c>
      <c r="F450" s="40">
        <f>E450*0.05</f>
        <v>4032.8</v>
      </c>
      <c r="G450" s="40"/>
      <c r="H450" s="74">
        <f>D450-F450</f>
        <v>76623.199999999997</v>
      </c>
      <c r="I450" s="13">
        <f>+I449+G450-H450</f>
        <v>207824.77999999945</v>
      </c>
      <c r="J450" s="33" t="s">
        <v>1441</v>
      </c>
      <c r="K450" t="s">
        <v>996</v>
      </c>
      <c r="L450" s="5"/>
    </row>
    <row r="451" spans="1:13" x14ac:dyDescent="0.2">
      <c r="A451" s="158">
        <v>43208</v>
      </c>
      <c r="B451" s="85"/>
      <c r="C451" s="165" t="s">
        <v>1448</v>
      </c>
      <c r="D451" s="83">
        <v>16284</v>
      </c>
      <c r="E451" s="83">
        <v>16284</v>
      </c>
      <c r="F451" s="40">
        <v>690</v>
      </c>
      <c r="G451" s="40"/>
      <c r="H451" s="74">
        <f>D451-F451</f>
        <v>15594</v>
      </c>
      <c r="I451" s="13">
        <f>+I450+G451-H451</f>
        <v>192230.77999999945</v>
      </c>
      <c r="J451" s="33" t="s">
        <v>1441</v>
      </c>
      <c r="K451" t="s">
        <v>996</v>
      </c>
      <c r="L451" s="5"/>
    </row>
    <row r="452" spans="1:13" x14ac:dyDescent="0.2">
      <c r="A452" s="158">
        <v>43208</v>
      </c>
      <c r="B452" s="85" t="s">
        <v>1447</v>
      </c>
      <c r="C452" s="165" t="s">
        <v>934</v>
      </c>
      <c r="D452" s="83">
        <v>25055</v>
      </c>
      <c r="E452" s="83">
        <v>25055</v>
      </c>
      <c r="F452" s="40">
        <v>1199.21</v>
      </c>
      <c r="G452" s="40"/>
      <c r="H452" s="74">
        <f>D452-F452</f>
        <v>23855.79</v>
      </c>
      <c r="I452" s="13">
        <f>+I451+G452-H452</f>
        <v>168374.98999999944</v>
      </c>
      <c r="J452" s="33" t="s">
        <v>1446</v>
      </c>
      <c r="K452" t="s">
        <v>996</v>
      </c>
      <c r="L452" s="5"/>
    </row>
    <row r="453" spans="1:13" x14ac:dyDescent="0.2">
      <c r="A453" s="158">
        <v>43208</v>
      </c>
      <c r="B453" s="85"/>
      <c r="C453" s="166" t="s">
        <v>1445</v>
      </c>
      <c r="D453" s="83">
        <v>13630</v>
      </c>
      <c r="E453" s="83">
        <v>13630</v>
      </c>
      <c r="F453" s="40">
        <v>577.54</v>
      </c>
      <c r="G453" s="40"/>
      <c r="H453" s="74">
        <f>D453-F453</f>
        <v>13052.46</v>
      </c>
      <c r="I453" s="13">
        <f>+I452+G453-H453</f>
        <v>155322.52999999945</v>
      </c>
      <c r="J453" s="33" t="s">
        <v>1444</v>
      </c>
      <c r="K453" t="s">
        <v>996</v>
      </c>
      <c r="L453" s="5"/>
    </row>
    <row r="454" spans="1:13" x14ac:dyDescent="0.2">
      <c r="A454" s="158">
        <v>43208</v>
      </c>
      <c r="B454" s="85" t="s">
        <v>1443</v>
      </c>
      <c r="C454" s="166" t="s">
        <v>1442</v>
      </c>
      <c r="D454" s="83">
        <v>15450</v>
      </c>
      <c r="E454" s="83">
        <v>15450</v>
      </c>
      <c r="F454" s="40">
        <f>E454*0.05</f>
        <v>772.5</v>
      </c>
      <c r="G454" s="40"/>
      <c r="H454" s="74">
        <f>D454-F454</f>
        <v>14677.5</v>
      </c>
      <c r="I454" s="13">
        <f>+I453+G454-H454</f>
        <v>140645.02999999945</v>
      </c>
      <c r="J454" s="33" t="s">
        <v>1441</v>
      </c>
      <c r="K454" t="s">
        <v>996</v>
      </c>
      <c r="L454" s="5"/>
    </row>
    <row r="455" spans="1:13" x14ac:dyDescent="0.2">
      <c r="A455" s="158">
        <v>43208</v>
      </c>
      <c r="B455" s="85" t="s">
        <v>1440</v>
      </c>
      <c r="C455" s="166" t="s">
        <v>1439</v>
      </c>
      <c r="D455" s="83">
        <v>20450</v>
      </c>
      <c r="E455" s="83">
        <v>20450</v>
      </c>
      <c r="F455" s="40">
        <v>866.53</v>
      </c>
      <c r="G455" s="40"/>
      <c r="H455" s="74">
        <f>D455-F455</f>
        <v>19583.47</v>
      </c>
      <c r="I455" s="13">
        <f>+I454+G455-H455</f>
        <v>121061.55999999944</v>
      </c>
      <c r="J455" s="33" t="s">
        <v>1438</v>
      </c>
      <c r="K455" t="s">
        <v>996</v>
      </c>
      <c r="L455" s="5"/>
    </row>
    <row r="456" spans="1:13" x14ac:dyDescent="0.2">
      <c r="A456" s="158">
        <v>43208</v>
      </c>
      <c r="B456" s="85" t="s">
        <v>1437</v>
      </c>
      <c r="C456" s="120" t="s">
        <v>1059</v>
      </c>
      <c r="D456" s="83">
        <v>15000</v>
      </c>
      <c r="E456" s="83">
        <v>15000</v>
      </c>
      <c r="F456" s="40">
        <f>E456*0.05</f>
        <v>750</v>
      </c>
      <c r="G456" s="40"/>
      <c r="H456" s="74">
        <f>D456-F456</f>
        <v>14250</v>
      </c>
      <c r="I456" s="13">
        <f>+I455+G456-H456</f>
        <v>106811.55999999944</v>
      </c>
      <c r="J456" s="33" t="s">
        <v>1436</v>
      </c>
      <c r="K456" t="s">
        <v>996</v>
      </c>
      <c r="L456" s="5"/>
    </row>
    <row r="457" spans="1:13" x14ac:dyDescent="0.2">
      <c r="A457" s="158">
        <v>43208</v>
      </c>
      <c r="B457" s="85" t="s">
        <v>1435</v>
      </c>
      <c r="C457" s="166" t="s">
        <v>1434</v>
      </c>
      <c r="D457" s="83">
        <v>10000</v>
      </c>
      <c r="E457" s="83">
        <v>10000</v>
      </c>
      <c r="F457" s="40">
        <f>E457*0.05</f>
        <v>500</v>
      </c>
      <c r="G457" s="40"/>
      <c r="H457" s="74">
        <f>D457-F457</f>
        <v>9500</v>
      </c>
      <c r="I457" s="13">
        <f>+I456+G457-H457</f>
        <v>97311.559999999445</v>
      </c>
      <c r="J457" s="33" t="s">
        <v>1433</v>
      </c>
      <c r="K457" t="s">
        <v>996</v>
      </c>
      <c r="L457" s="5"/>
    </row>
    <row r="458" spans="1:13" x14ac:dyDescent="0.2">
      <c r="A458" s="158">
        <v>43208</v>
      </c>
      <c r="B458" s="85"/>
      <c r="C458" s="166" t="s">
        <v>1432</v>
      </c>
      <c r="D458" s="83">
        <v>11614.06</v>
      </c>
      <c r="E458" s="83">
        <v>11614.06</v>
      </c>
      <c r="F458" s="40">
        <v>496.2</v>
      </c>
      <c r="G458" s="40"/>
      <c r="H458" s="74">
        <f>D458-F458</f>
        <v>11117.859999999999</v>
      </c>
      <c r="I458" s="13">
        <f>+I457+G458-H458</f>
        <v>86193.699999999444</v>
      </c>
      <c r="J458" s="33" t="s">
        <v>1431</v>
      </c>
      <c r="K458" t="s">
        <v>996</v>
      </c>
      <c r="L458" s="5"/>
    </row>
    <row r="459" spans="1:13" x14ac:dyDescent="0.2">
      <c r="A459" s="158">
        <v>43208</v>
      </c>
      <c r="B459" s="85" t="s">
        <v>1430</v>
      </c>
      <c r="C459" s="166" t="s">
        <v>1429</v>
      </c>
      <c r="D459" s="83">
        <v>20000</v>
      </c>
      <c r="E459" s="83">
        <v>20000</v>
      </c>
      <c r="F459" s="40">
        <f>E459*0.05</f>
        <v>1000</v>
      </c>
      <c r="G459" s="40"/>
      <c r="H459" s="74">
        <f>D459-F459</f>
        <v>19000</v>
      </c>
      <c r="I459" s="13">
        <f>+I458+G459-H459</f>
        <v>67193.699999999444</v>
      </c>
      <c r="J459" s="33" t="s">
        <v>1428</v>
      </c>
      <c r="K459" t="s">
        <v>996</v>
      </c>
      <c r="L459" s="5"/>
    </row>
    <row r="460" spans="1:13" x14ac:dyDescent="0.2">
      <c r="A460" s="158">
        <v>43208</v>
      </c>
      <c r="B460" s="85" t="s">
        <v>1427</v>
      </c>
      <c r="C460" s="166" t="s">
        <v>1426</v>
      </c>
      <c r="D460" s="83">
        <v>8653.75</v>
      </c>
      <c r="E460" s="83">
        <v>8653.75</v>
      </c>
      <c r="F460" s="40">
        <v>414.13</v>
      </c>
      <c r="G460" s="40"/>
      <c r="H460" s="74">
        <f>D460-F460</f>
        <v>8239.6200000000008</v>
      </c>
      <c r="I460" s="13">
        <f>+I459+G460-H460</f>
        <v>58954.079999999441</v>
      </c>
      <c r="J460" s="33" t="s">
        <v>1425</v>
      </c>
      <c r="K460" t="s">
        <v>996</v>
      </c>
      <c r="L460" s="5"/>
    </row>
    <row r="461" spans="1:13" x14ac:dyDescent="0.2">
      <c r="A461" s="158">
        <v>43208</v>
      </c>
      <c r="B461" s="85"/>
      <c r="C461" s="166" t="s">
        <v>1216</v>
      </c>
      <c r="D461" s="83">
        <v>14357</v>
      </c>
      <c r="E461" s="83">
        <v>14357</v>
      </c>
      <c r="F461" s="40">
        <f>E461*0.05</f>
        <v>717.85</v>
      </c>
      <c r="G461" s="40"/>
      <c r="H461" s="74">
        <f>D461-F461</f>
        <v>13639.15</v>
      </c>
      <c r="I461" s="13">
        <f>+I460+G461-H461</f>
        <v>45314.92999999944</v>
      </c>
      <c r="J461" s="33" t="s">
        <v>1424</v>
      </c>
      <c r="K461" t="s">
        <v>996</v>
      </c>
      <c r="L461" s="5"/>
      <c r="M461" s="66"/>
    </row>
    <row r="462" spans="1:13" x14ac:dyDescent="0.2">
      <c r="A462" s="158">
        <v>43208</v>
      </c>
      <c r="B462" s="85" t="s">
        <v>1423</v>
      </c>
      <c r="C462" s="165" t="s">
        <v>277</v>
      </c>
      <c r="D462" s="164">
        <v>40105.89</v>
      </c>
      <c r="E462" s="163">
        <v>40105.89</v>
      </c>
      <c r="F462" s="40"/>
      <c r="G462" s="40"/>
      <c r="H462" s="74">
        <f>D462-F462</f>
        <v>40105.89</v>
      </c>
      <c r="I462" s="13">
        <f>+I461+G462-H462</f>
        <v>5209.0399999994406</v>
      </c>
      <c r="J462" s="33" t="s">
        <v>1422</v>
      </c>
      <c r="K462" t="s">
        <v>996</v>
      </c>
      <c r="L462" s="5"/>
    </row>
    <row r="463" spans="1:13" x14ac:dyDescent="0.2">
      <c r="A463" s="126"/>
      <c r="B463" s="62"/>
      <c r="C463" s="73" t="s">
        <v>945</v>
      </c>
      <c r="D463" s="40">
        <v>3415.01</v>
      </c>
      <c r="E463" s="40"/>
      <c r="F463" s="40">
        <f>E463*0.05</f>
        <v>0</v>
      </c>
      <c r="G463" s="40"/>
      <c r="H463" s="74">
        <f>D463-F463</f>
        <v>3415.01</v>
      </c>
      <c r="I463" s="13">
        <f>+I462+G463-H463</f>
        <v>1794.0299999994404</v>
      </c>
      <c r="J463" s="17"/>
      <c r="L463" s="5"/>
      <c r="M463" s="66"/>
    </row>
    <row r="464" spans="1:13" ht="15.75" x14ac:dyDescent="0.25">
      <c r="A464" s="126"/>
      <c r="B464" s="62"/>
      <c r="C464" s="150" t="s">
        <v>1421</v>
      </c>
      <c r="D464" s="40"/>
      <c r="E464" s="40"/>
      <c r="F464" s="40">
        <f>E464*0.05</f>
        <v>0</v>
      </c>
      <c r="G464" s="40"/>
      <c r="H464" s="74"/>
      <c r="I464" s="19">
        <f>+I463+G464-H464</f>
        <v>1794.0299999994404</v>
      </c>
      <c r="J464" s="17"/>
      <c r="L464" s="5"/>
      <c r="M464" s="68"/>
    </row>
    <row r="465" spans="1:13" x14ac:dyDescent="0.2">
      <c r="A465" s="158">
        <v>43242</v>
      </c>
      <c r="B465" s="62"/>
      <c r="C465" s="23" t="s">
        <v>985</v>
      </c>
      <c r="D465" s="40"/>
      <c r="E465" s="40"/>
      <c r="F465" s="40">
        <f>E465*0.05</f>
        <v>0</v>
      </c>
      <c r="G465" s="40">
        <v>911984.99</v>
      </c>
      <c r="H465" s="74">
        <f>D465-F465</f>
        <v>0</v>
      </c>
      <c r="I465" s="13">
        <f>+I464+G465-H465</f>
        <v>913779.01999999944</v>
      </c>
      <c r="J465" s="17"/>
      <c r="L465" s="5"/>
      <c r="M465" s="66"/>
    </row>
    <row r="466" spans="1:13" x14ac:dyDescent="0.2">
      <c r="A466" s="162">
        <v>43243</v>
      </c>
      <c r="B466" s="85"/>
      <c r="C466" s="79" t="s">
        <v>999</v>
      </c>
      <c r="D466" s="127">
        <v>60782.78</v>
      </c>
      <c r="E466" s="127">
        <v>60782.78</v>
      </c>
      <c r="F466" s="127">
        <v>3039.14</v>
      </c>
      <c r="G466" s="40"/>
      <c r="H466" s="74">
        <f>D466-F466</f>
        <v>57743.64</v>
      </c>
      <c r="I466" s="13">
        <f>+I465+G466-H466</f>
        <v>856035.37999999942</v>
      </c>
      <c r="J466" s="151" t="s">
        <v>742</v>
      </c>
      <c r="K466" s="159" t="s">
        <v>996</v>
      </c>
      <c r="L466" s="5"/>
      <c r="M466" s="66"/>
    </row>
    <row r="467" spans="1:13" x14ac:dyDescent="0.2">
      <c r="A467" s="162">
        <v>43243</v>
      </c>
      <c r="B467" s="85" t="s">
        <v>1420</v>
      </c>
      <c r="C467" s="79" t="s">
        <v>315</v>
      </c>
      <c r="D467" s="127">
        <v>200000</v>
      </c>
      <c r="E467" s="127">
        <v>200000</v>
      </c>
      <c r="F467" s="127">
        <v>10000</v>
      </c>
      <c r="G467" s="40"/>
      <c r="H467" s="74">
        <f>D467-F467</f>
        <v>190000</v>
      </c>
      <c r="I467" s="13">
        <f>+I466+G467-H467</f>
        <v>666035.37999999942</v>
      </c>
      <c r="J467" s="33" t="s">
        <v>1038</v>
      </c>
      <c r="K467" s="161" t="s">
        <v>996</v>
      </c>
      <c r="L467" s="5"/>
    </row>
    <row r="468" spans="1:13" x14ac:dyDescent="0.2">
      <c r="A468" s="162">
        <v>43243</v>
      </c>
      <c r="B468" s="85" t="s">
        <v>1419</v>
      </c>
      <c r="C468" s="79" t="s">
        <v>1333</v>
      </c>
      <c r="D468" s="127">
        <v>5060</v>
      </c>
      <c r="E468" s="127">
        <v>5060</v>
      </c>
      <c r="F468" s="127">
        <v>243</v>
      </c>
      <c r="G468" s="40"/>
      <c r="H468" s="74">
        <f>D468-F468</f>
        <v>4817</v>
      </c>
      <c r="I468" s="13">
        <f>+I467+G468-H468</f>
        <v>661218.37999999942</v>
      </c>
      <c r="J468" s="33" t="s">
        <v>1038</v>
      </c>
      <c r="K468" s="161" t="s">
        <v>996</v>
      </c>
      <c r="L468" s="5"/>
    </row>
    <row r="469" spans="1:13" x14ac:dyDescent="0.2">
      <c r="A469" s="162">
        <v>43243</v>
      </c>
      <c r="B469" s="85" t="s">
        <v>1418</v>
      </c>
      <c r="C469" s="79" t="s">
        <v>1245</v>
      </c>
      <c r="D469" s="127">
        <v>60640.1</v>
      </c>
      <c r="E469" s="127">
        <v>60640.1</v>
      </c>
      <c r="F469" s="127">
        <v>2973.91</v>
      </c>
      <c r="G469" s="40"/>
      <c r="H469" s="74">
        <f>D469-F469</f>
        <v>57666.19</v>
      </c>
      <c r="I469" s="13">
        <f>+I468+G469-H469</f>
        <v>603552.18999999948</v>
      </c>
      <c r="J469" s="91" t="s">
        <v>1038</v>
      </c>
      <c r="K469" s="161" t="s">
        <v>996</v>
      </c>
      <c r="L469" s="5"/>
    </row>
    <row r="470" spans="1:13" x14ac:dyDescent="0.2">
      <c r="A470" s="162">
        <v>43243</v>
      </c>
      <c r="B470" s="85"/>
      <c r="C470" s="79" t="s">
        <v>1035</v>
      </c>
      <c r="D470" s="127">
        <v>19689</v>
      </c>
      <c r="E470" s="127">
        <v>19689</v>
      </c>
      <c r="F470" s="127">
        <v>984.45</v>
      </c>
      <c r="G470" s="40"/>
      <c r="H470" s="74">
        <f>D470-F470</f>
        <v>18704.55</v>
      </c>
      <c r="I470" s="13">
        <f>+I469+G470-H470</f>
        <v>584847.63999999943</v>
      </c>
      <c r="J470" s="33" t="s">
        <v>1034</v>
      </c>
      <c r="K470" s="161" t="s">
        <v>996</v>
      </c>
      <c r="L470" s="5"/>
    </row>
    <row r="471" spans="1:13" x14ac:dyDescent="0.2">
      <c r="A471" s="162">
        <v>43243</v>
      </c>
      <c r="B471" s="85"/>
      <c r="C471" s="79" t="s">
        <v>1074</v>
      </c>
      <c r="D471" s="127">
        <v>186023.46</v>
      </c>
      <c r="E471" s="127">
        <v>186023.46</v>
      </c>
      <c r="F471" s="127">
        <v>8456.24</v>
      </c>
      <c r="G471" s="40"/>
      <c r="H471" s="74">
        <f>D471-F471</f>
        <v>177567.22</v>
      </c>
      <c r="I471" s="13">
        <f>+I470+G471-H471</f>
        <v>407280.41999999946</v>
      </c>
      <c r="J471" s="33" t="s">
        <v>1073</v>
      </c>
      <c r="K471" s="161" t="s">
        <v>996</v>
      </c>
      <c r="L471" s="5"/>
    </row>
    <row r="472" spans="1:13" x14ac:dyDescent="0.2">
      <c r="A472" s="162">
        <v>43243</v>
      </c>
      <c r="B472" s="85" t="s">
        <v>1417</v>
      </c>
      <c r="C472" s="79" t="s">
        <v>1202</v>
      </c>
      <c r="D472" s="127">
        <v>23950</v>
      </c>
      <c r="E472" s="127">
        <v>23950</v>
      </c>
      <c r="F472" s="127">
        <v>1014.83</v>
      </c>
      <c r="G472" s="40"/>
      <c r="H472" s="74">
        <f>D472-F472</f>
        <v>22935.17</v>
      </c>
      <c r="I472" s="13">
        <f>+I471+G472-H472</f>
        <v>384345.24999999948</v>
      </c>
      <c r="J472" s="33" t="s">
        <v>1201</v>
      </c>
      <c r="K472" s="161" t="s">
        <v>996</v>
      </c>
      <c r="L472" s="5"/>
    </row>
    <row r="473" spans="1:13" x14ac:dyDescent="0.2">
      <c r="A473" s="162">
        <v>43243</v>
      </c>
      <c r="B473" s="85" t="s">
        <v>1416</v>
      </c>
      <c r="C473" s="79" t="s">
        <v>1043</v>
      </c>
      <c r="D473" s="83">
        <v>11304.04</v>
      </c>
      <c r="E473" s="83">
        <v>11304.04</v>
      </c>
      <c r="F473" s="75"/>
      <c r="G473" s="40"/>
      <c r="H473" s="74">
        <f>D473-F473</f>
        <v>11304.04</v>
      </c>
      <c r="I473" s="13">
        <f>+I472+G473-H473</f>
        <v>373041.2099999995</v>
      </c>
      <c r="J473" s="33" t="s">
        <v>1091</v>
      </c>
      <c r="K473" s="161" t="s">
        <v>996</v>
      </c>
      <c r="L473" s="5"/>
    </row>
    <row r="474" spans="1:13" x14ac:dyDescent="0.2">
      <c r="A474" s="162">
        <v>43243</v>
      </c>
      <c r="B474" s="85" t="s">
        <v>1415</v>
      </c>
      <c r="C474" s="79" t="s">
        <v>1244</v>
      </c>
      <c r="D474" s="83">
        <v>50547.06</v>
      </c>
      <c r="E474" s="83">
        <v>50547.06</v>
      </c>
      <c r="F474" s="83">
        <v>2514.69</v>
      </c>
      <c r="G474" s="40"/>
      <c r="H474" s="74">
        <f>D474-F474</f>
        <v>48032.369999999995</v>
      </c>
      <c r="I474" s="13">
        <f>+I473+G474-H474</f>
        <v>325008.8399999995</v>
      </c>
      <c r="J474" s="91" t="s">
        <v>1339</v>
      </c>
      <c r="K474" s="161" t="s">
        <v>996</v>
      </c>
      <c r="L474" s="5"/>
    </row>
    <row r="475" spans="1:13" x14ac:dyDescent="0.2">
      <c r="A475" s="162">
        <v>43243</v>
      </c>
      <c r="B475" s="85" t="s">
        <v>1414</v>
      </c>
      <c r="C475" s="79" t="s">
        <v>1056</v>
      </c>
      <c r="D475" s="83">
        <v>77687.62</v>
      </c>
      <c r="E475" s="83">
        <v>77687.62</v>
      </c>
      <c r="F475" s="83">
        <v>3448.97</v>
      </c>
      <c r="G475" s="40"/>
      <c r="H475" s="74">
        <f>D475-F475</f>
        <v>74238.649999999994</v>
      </c>
      <c r="I475" s="13">
        <f>+I474+G475-H475</f>
        <v>250770.18999999951</v>
      </c>
      <c r="J475" s="33" t="s">
        <v>1065</v>
      </c>
      <c r="K475" s="161" t="s">
        <v>996</v>
      </c>
      <c r="L475" s="5"/>
    </row>
    <row r="476" spans="1:13" x14ac:dyDescent="0.2">
      <c r="A476" s="162">
        <v>43243</v>
      </c>
      <c r="B476" s="85"/>
      <c r="C476" s="79" t="s">
        <v>1254</v>
      </c>
      <c r="D476" s="83">
        <v>35000</v>
      </c>
      <c r="E476" s="83">
        <v>35000</v>
      </c>
      <c r="F476" s="83">
        <v>1750</v>
      </c>
      <c r="G476" s="40"/>
      <c r="H476" s="74">
        <f>D476-F476</f>
        <v>33250</v>
      </c>
      <c r="I476" s="13">
        <f>+I475+G476-H476</f>
        <v>217520.18999999951</v>
      </c>
      <c r="J476" s="33" t="s">
        <v>1065</v>
      </c>
      <c r="K476" s="161" t="s">
        <v>996</v>
      </c>
      <c r="L476" s="5"/>
    </row>
    <row r="477" spans="1:13" x14ac:dyDescent="0.2">
      <c r="A477" s="162">
        <v>43243</v>
      </c>
      <c r="B477" s="85" t="s">
        <v>1413</v>
      </c>
      <c r="C477" s="79" t="s">
        <v>1291</v>
      </c>
      <c r="D477" s="83">
        <v>26495</v>
      </c>
      <c r="E477" s="83">
        <v>26495</v>
      </c>
      <c r="F477" s="83">
        <v>1282.1500000000001</v>
      </c>
      <c r="G477" s="40"/>
      <c r="H477" s="74">
        <f>D477-F477</f>
        <v>25212.85</v>
      </c>
      <c r="I477" s="13">
        <f>+I476+G477-H477</f>
        <v>192307.3399999995</v>
      </c>
      <c r="J477" s="33" t="s">
        <v>1412</v>
      </c>
      <c r="K477" s="161" t="s">
        <v>996</v>
      </c>
      <c r="L477" s="5"/>
    </row>
    <row r="478" spans="1:13" x14ac:dyDescent="0.2">
      <c r="A478" s="162">
        <v>43243</v>
      </c>
      <c r="B478" s="85"/>
      <c r="C478" s="120" t="s">
        <v>989</v>
      </c>
      <c r="D478" s="83">
        <v>27660</v>
      </c>
      <c r="E478" s="83">
        <v>27660</v>
      </c>
      <c r="F478" s="83">
        <v>1172.03</v>
      </c>
      <c r="G478" s="40"/>
      <c r="H478" s="74">
        <f>D478-F478</f>
        <v>26487.97</v>
      </c>
      <c r="I478" s="13">
        <f>+I477+G478-H478</f>
        <v>165819.3699999995</v>
      </c>
      <c r="J478" s="33" t="s">
        <v>1197</v>
      </c>
      <c r="K478" s="161" t="s">
        <v>996</v>
      </c>
      <c r="L478" s="5"/>
    </row>
    <row r="479" spans="1:13" x14ac:dyDescent="0.2">
      <c r="A479" s="162">
        <v>43243</v>
      </c>
      <c r="B479" s="85" t="s">
        <v>1411</v>
      </c>
      <c r="C479" s="120" t="s">
        <v>1410</v>
      </c>
      <c r="D479" s="83">
        <v>7549</v>
      </c>
      <c r="E479" s="83">
        <v>7549</v>
      </c>
      <c r="F479" s="83">
        <v>377.45</v>
      </c>
      <c r="G479" s="40"/>
      <c r="H479" s="74">
        <f>D479-F479</f>
        <v>7171.55</v>
      </c>
      <c r="I479" s="13">
        <f>+I478+G479-H479</f>
        <v>158647.81999999951</v>
      </c>
      <c r="J479" s="33" t="s">
        <v>1065</v>
      </c>
      <c r="K479" s="161" t="s">
        <v>996</v>
      </c>
      <c r="L479" s="5"/>
    </row>
    <row r="480" spans="1:13" x14ac:dyDescent="0.2">
      <c r="A480" s="162">
        <v>43243</v>
      </c>
      <c r="B480" s="85" t="s">
        <v>1409</v>
      </c>
      <c r="C480" s="120" t="s">
        <v>1059</v>
      </c>
      <c r="D480" s="83">
        <v>34032.199999999997</v>
      </c>
      <c r="E480" s="83">
        <v>34032.199999999997</v>
      </c>
      <c r="F480" s="83">
        <v>1671.9</v>
      </c>
      <c r="G480" s="40"/>
      <c r="H480" s="74">
        <f>D480-F480</f>
        <v>32360.299999999996</v>
      </c>
      <c r="I480" s="13">
        <f>+I479+G480-H480</f>
        <v>126287.51999999952</v>
      </c>
      <c r="J480" s="33" t="s">
        <v>1038</v>
      </c>
      <c r="K480" s="161" t="s">
        <v>996</v>
      </c>
      <c r="L480" s="5"/>
    </row>
    <row r="481" spans="1:12" x14ac:dyDescent="0.2">
      <c r="A481" s="162">
        <v>43243</v>
      </c>
      <c r="B481" s="85" t="s">
        <v>1408</v>
      </c>
      <c r="C481" s="120" t="s">
        <v>903</v>
      </c>
      <c r="D481" s="83"/>
      <c r="E481" s="83"/>
      <c r="F481" s="83"/>
      <c r="G481" s="40"/>
      <c r="H481" s="74">
        <f>D481-F481</f>
        <v>0</v>
      </c>
      <c r="I481" s="13">
        <f>+I480+G481-H481</f>
        <v>126287.51999999952</v>
      </c>
      <c r="J481" s="33" t="s">
        <v>1407</v>
      </c>
      <c r="K481" s="161" t="s">
        <v>1118</v>
      </c>
      <c r="L481" s="5"/>
    </row>
    <row r="482" spans="1:12" x14ac:dyDescent="0.2">
      <c r="A482" s="162">
        <v>43243</v>
      </c>
      <c r="B482" s="85" t="s">
        <v>1406</v>
      </c>
      <c r="C482" s="120" t="s">
        <v>1405</v>
      </c>
      <c r="D482" s="83">
        <v>19248.509999999998</v>
      </c>
      <c r="E482" s="83">
        <v>19248.509999999998</v>
      </c>
      <c r="F482" s="83">
        <v>0</v>
      </c>
      <c r="G482" s="40"/>
      <c r="H482" s="74">
        <f>D482-F482</f>
        <v>19248.509999999998</v>
      </c>
      <c r="I482" s="13">
        <f>+I481+G482-H482</f>
        <v>107039.00999999953</v>
      </c>
      <c r="J482" s="33" t="s">
        <v>1091</v>
      </c>
      <c r="K482" s="161" t="s">
        <v>996</v>
      </c>
      <c r="L482" s="5"/>
    </row>
    <row r="483" spans="1:12" x14ac:dyDescent="0.2">
      <c r="A483" s="162">
        <v>43243</v>
      </c>
      <c r="B483" s="85"/>
      <c r="C483" s="120" t="s">
        <v>1287</v>
      </c>
      <c r="D483" s="83">
        <v>9644.42</v>
      </c>
      <c r="E483" s="83">
        <v>9644.42</v>
      </c>
      <c r="F483" s="83">
        <v>408.66</v>
      </c>
      <c r="G483" s="40"/>
      <c r="H483" s="74">
        <f>D483-F483</f>
        <v>9235.76</v>
      </c>
      <c r="I483" s="13">
        <f>+I482+G483-H483</f>
        <v>97803.249999999534</v>
      </c>
      <c r="J483" s="33" t="s">
        <v>1286</v>
      </c>
      <c r="K483" s="161" t="s">
        <v>996</v>
      </c>
      <c r="L483" s="5"/>
    </row>
    <row r="484" spans="1:12" x14ac:dyDescent="0.2">
      <c r="A484" s="162">
        <v>43243</v>
      </c>
      <c r="B484" s="85" t="s">
        <v>1404</v>
      </c>
      <c r="C484" s="120" t="s">
        <v>1351</v>
      </c>
      <c r="D484" s="83">
        <v>30000</v>
      </c>
      <c r="E484" s="83">
        <v>30000</v>
      </c>
      <c r="F484" s="83">
        <v>1500</v>
      </c>
      <c r="G484" s="40"/>
      <c r="H484" s="74">
        <f>D484-F484</f>
        <v>28500</v>
      </c>
      <c r="I484" s="13">
        <f>+I483+G484-H484</f>
        <v>69303.249999999534</v>
      </c>
      <c r="J484" s="33" t="s">
        <v>1065</v>
      </c>
      <c r="K484" s="161" t="s">
        <v>996</v>
      </c>
      <c r="L484" s="5"/>
    </row>
    <row r="485" spans="1:12" x14ac:dyDescent="0.2">
      <c r="A485" s="162">
        <v>43243</v>
      </c>
      <c r="B485" s="85" t="s">
        <v>1403</v>
      </c>
      <c r="C485" s="120" t="s">
        <v>1015</v>
      </c>
      <c r="D485" s="83">
        <v>12344.89</v>
      </c>
      <c r="E485" s="83">
        <v>12344.89</v>
      </c>
      <c r="F485" s="83">
        <v>594.88</v>
      </c>
      <c r="G485" s="40"/>
      <c r="H485" s="74">
        <f>D485-F485</f>
        <v>11750.01</v>
      </c>
      <c r="I485" s="13">
        <f>+I484+G485-H485</f>
        <v>57553.239999999532</v>
      </c>
      <c r="J485" s="33" t="s">
        <v>1332</v>
      </c>
      <c r="K485" s="161" t="s">
        <v>996</v>
      </c>
      <c r="L485" s="5"/>
    </row>
    <row r="486" spans="1:12" x14ac:dyDescent="0.2">
      <c r="A486" s="162">
        <v>43243</v>
      </c>
      <c r="B486" s="85"/>
      <c r="C486" s="120" t="s">
        <v>1216</v>
      </c>
      <c r="D486" s="83">
        <v>11632.9</v>
      </c>
      <c r="E486" s="83">
        <v>11632.9</v>
      </c>
      <c r="F486" s="83">
        <v>581.65</v>
      </c>
      <c r="G486" s="40"/>
      <c r="H486" s="74">
        <f>D486-F486</f>
        <v>11051.25</v>
      </c>
      <c r="I486" s="13">
        <f>+I485+G486-H486</f>
        <v>46501.989999999532</v>
      </c>
      <c r="J486" s="33" t="s">
        <v>1215</v>
      </c>
      <c r="K486" s="161" t="s">
        <v>996</v>
      </c>
      <c r="L486" s="5"/>
    </row>
    <row r="487" spans="1:12" x14ac:dyDescent="0.2">
      <c r="A487" s="162">
        <v>43243</v>
      </c>
      <c r="B487" s="85" t="s">
        <v>1402</v>
      </c>
      <c r="C487" s="79" t="s">
        <v>277</v>
      </c>
      <c r="D487" s="83">
        <v>42013.95</v>
      </c>
      <c r="E487" s="83">
        <v>0</v>
      </c>
      <c r="F487" s="83"/>
      <c r="G487" s="40"/>
      <c r="H487" s="74">
        <f>D487-F487</f>
        <v>42013.95</v>
      </c>
      <c r="I487" s="13">
        <f>+I486+G487-H487</f>
        <v>4488.0399999995352</v>
      </c>
      <c r="J487" s="33" t="s">
        <v>1005</v>
      </c>
      <c r="K487" s="161" t="s">
        <v>996</v>
      </c>
      <c r="L487" s="5"/>
    </row>
    <row r="488" spans="1:12" x14ac:dyDescent="0.2">
      <c r="A488" s="160"/>
      <c r="B488" s="85"/>
      <c r="C488" s="73" t="s">
        <v>945</v>
      </c>
      <c r="D488" s="83">
        <v>1567.83</v>
      </c>
      <c r="E488" s="83"/>
      <c r="F488" s="83"/>
      <c r="G488" s="40"/>
      <c r="H488" s="74">
        <f>D488-F488</f>
        <v>1567.83</v>
      </c>
      <c r="I488" s="13">
        <f>+I487+G488-H488</f>
        <v>2920.2099999995353</v>
      </c>
      <c r="J488" s="33" t="s">
        <v>1401</v>
      </c>
      <c r="K488" s="159"/>
      <c r="L488" s="5"/>
    </row>
    <row r="489" spans="1:12" x14ac:dyDescent="0.2">
      <c r="A489" s="160"/>
      <c r="B489" s="85"/>
      <c r="C489" s="126" t="s">
        <v>1141</v>
      </c>
      <c r="D489" s="40">
        <v>2450</v>
      </c>
      <c r="E489" s="83"/>
      <c r="F489" s="83"/>
      <c r="G489" s="40"/>
      <c r="H489" s="74">
        <f>D489-F489</f>
        <v>2450</v>
      </c>
      <c r="I489" s="13">
        <f>+I488+G489-H489</f>
        <v>470.20999999953528</v>
      </c>
      <c r="J489" s="33"/>
      <c r="K489" s="159"/>
      <c r="L489" s="5"/>
    </row>
    <row r="490" spans="1:12" x14ac:dyDescent="0.2">
      <c r="A490" s="160"/>
      <c r="B490" s="85"/>
      <c r="C490" s="73" t="s">
        <v>1400</v>
      </c>
      <c r="D490" s="83">
        <v>436.47</v>
      </c>
      <c r="E490" s="83"/>
      <c r="F490" s="83"/>
      <c r="G490" s="40"/>
      <c r="H490" s="74">
        <f>D490-F490</f>
        <v>436.47</v>
      </c>
      <c r="I490" s="13">
        <f>+I489+G490-H490</f>
        <v>33.739999999535257</v>
      </c>
      <c r="J490" s="33"/>
      <c r="K490" s="159"/>
      <c r="L490" s="5"/>
    </row>
    <row r="491" spans="1:12" ht="15.75" x14ac:dyDescent="0.25">
      <c r="A491" s="126"/>
      <c r="B491" s="62"/>
      <c r="C491" s="150" t="s">
        <v>1399</v>
      </c>
      <c r="D491" s="40"/>
      <c r="E491" s="40"/>
      <c r="F491" s="40"/>
      <c r="G491" s="40"/>
      <c r="H491" s="74">
        <f>D491-F491</f>
        <v>0</v>
      </c>
      <c r="I491" s="19">
        <f>+I490+G491-H491</f>
        <v>33.739999999535257</v>
      </c>
      <c r="J491" s="17"/>
      <c r="L491" s="5"/>
    </row>
    <row r="492" spans="1:12" x14ac:dyDescent="0.2">
      <c r="A492" s="158">
        <v>43287</v>
      </c>
      <c r="B492" s="62"/>
      <c r="C492" s="23" t="s">
        <v>985</v>
      </c>
      <c r="D492" s="40"/>
      <c r="E492" s="40"/>
      <c r="F492" s="40"/>
      <c r="G492" s="40">
        <v>913008.81</v>
      </c>
      <c r="H492" s="74">
        <f>D492-F492</f>
        <v>0</v>
      </c>
      <c r="I492" s="13">
        <f>+I491+G492-H492</f>
        <v>913042.54999999958</v>
      </c>
      <c r="J492" s="17"/>
      <c r="L492" s="5"/>
    </row>
    <row r="493" spans="1:12" x14ac:dyDescent="0.2">
      <c r="A493" s="158">
        <v>43290</v>
      </c>
      <c r="B493" s="85"/>
      <c r="C493" s="79" t="s">
        <v>1133</v>
      </c>
      <c r="D493" s="135">
        <v>96653.98</v>
      </c>
      <c r="E493" s="135">
        <v>96653.98</v>
      </c>
      <c r="F493" s="13">
        <f>E493*0.05</f>
        <v>4832.6989999999996</v>
      </c>
      <c r="G493" s="40"/>
      <c r="H493" s="74">
        <f>D493-F493</f>
        <v>91821.281000000003</v>
      </c>
      <c r="I493" s="13">
        <f>+I492+G493-H493</f>
        <v>821221.26899999962</v>
      </c>
      <c r="J493" s="137" t="s">
        <v>742</v>
      </c>
      <c r="K493" t="s">
        <v>996</v>
      </c>
      <c r="L493" s="5"/>
    </row>
    <row r="494" spans="1:12" x14ac:dyDescent="0.2">
      <c r="A494" s="158">
        <v>43290</v>
      </c>
      <c r="B494" s="85" t="s">
        <v>1398</v>
      </c>
      <c r="C494" s="79" t="s">
        <v>1129</v>
      </c>
      <c r="D494" s="135">
        <v>200000</v>
      </c>
      <c r="E494" s="135">
        <v>200000</v>
      </c>
      <c r="F494" s="13">
        <v>9924.5</v>
      </c>
      <c r="G494" s="40"/>
      <c r="H494" s="74">
        <f>D494-F494</f>
        <v>190075.5</v>
      </c>
      <c r="I494" s="13">
        <f>+I493+G494-H494</f>
        <v>631145.76899999962</v>
      </c>
      <c r="J494" s="25" t="s">
        <v>44</v>
      </c>
      <c r="K494" t="s">
        <v>996</v>
      </c>
      <c r="L494" s="5"/>
    </row>
    <row r="495" spans="1:12" x14ac:dyDescent="0.2">
      <c r="A495" s="158">
        <v>43290</v>
      </c>
      <c r="B495" s="85" t="s">
        <v>1397</v>
      </c>
      <c r="C495" s="79" t="s">
        <v>828</v>
      </c>
      <c r="D495" s="135">
        <v>40484.67</v>
      </c>
      <c r="E495" s="135">
        <v>40484.67</v>
      </c>
      <c r="F495" s="13">
        <v>1970.23</v>
      </c>
      <c r="G495" s="40"/>
      <c r="H495" s="74">
        <f>D495-F495</f>
        <v>38514.439999999995</v>
      </c>
      <c r="I495" s="13">
        <f>+I494+G495-H495</f>
        <v>592631.32899999968</v>
      </c>
      <c r="J495" s="25" t="s">
        <v>44</v>
      </c>
      <c r="K495" t="s">
        <v>996</v>
      </c>
      <c r="L495" s="5"/>
    </row>
    <row r="496" spans="1:12" x14ac:dyDescent="0.2">
      <c r="A496" s="158">
        <v>43290</v>
      </c>
      <c r="B496" s="85"/>
      <c r="C496" s="79" t="s">
        <v>1396</v>
      </c>
      <c r="D496" s="135">
        <v>20000</v>
      </c>
      <c r="E496" s="135">
        <v>20000</v>
      </c>
      <c r="F496" s="13">
        <f>E496*0.05</f>
        <v>1000</v>
      </c>
      <c r="G496" s="40"/>
      <c r="H496" s="74">
        <f>D496-F496</f>
        <v>19000</v>
      </c>
      <c r="I496" s="13">
        <f>+I495+G496-H496</f>
        <v>573631.32899999968</v>
      </c>
      <c r="J496" s="111" t="s">
        <v>739</v>
      </c>
      <c r="K496" t="s">
        <v>996</v>
      </c>
      <c r="L496" s="5"/>
    </row>
    <row r="497" spans="1:12" x14ac:dyDescent="0.2">
      <c r="A497" s="158">
        <v>43290</v>
      </c>
      <c r="B497" s="85"/>
      <c r="C497" s="79" t="s">
        <v>1120</v>
      </c>
      <c r="D497" s="135">
        <v>196025</v>
      </c>
      <c r="E497" s="135">
        <v>196025</v>
      </c>
      <c r="F497" s="13">
        <v>9288.4599999999991</v>
      </c>
      <c r="G497" s="40"/>
      <c r="H497" s="74">
        <f>D497-F497</f>
        <v>186736.54</v>
      </c>
      <c r="I497" s="13">
        <f>+I496+G497-H497</f>
        <v>386894.78899999964</v>
      </c>
      <c r="J497" s="25" t="s">
        <v>1395</v>
      </c>
      <c r="K497" t="s">
        <v>996</v>
      </c>
      <c r="L497" s="5"/>
    </row>
    <row r="498" spans="1:12" x14ac:dyDescent="0.2">
      <c r="A498" s="158">
        <v>43290</v>
      </c>
      <c r="B498" s="85" t="s">
        <v>1394</v>
      </c>
      <c r="C498" s="79" t="s">
        <v>1393</v>
      </c>
      <c r="D498" s="135">
        <v>33058</v>
      </c>
      <c r="E498" s="135">
        <v>33058</v>
      </c>
      <c r="F498" s="13">
        <v>1497.79</v>
      </c>
      <c r="G498" s="40"/>
      <c r="H498" s="74">
        <f>D498-F498</f>
        <v>31560.21</v>
      </c>
      <c r="I498" s="13">
        <f>+I497+G498-H498</f>
        <v>355334.57899999962</v>
      </c>
      <c r="J498" s="25" t="s">
        <v>1392</v>
      </c>
      <c r="K498" t="s">
        <v>996</v>
      </c>
      <c r="L498" s="5"/>
    </row>
    <row r="499" spans="1:12" x14ac:dyDescent="0.2">
      <c r="A499" s="158">
        <v>43290</v>
      </c>
      <c r="B499" s="85" t="s">
        <v>1391</v>
      </c>
      <c r="C499" s="79" t="s">
        <v>1043</v>
      </c>
      <c r="D499" s="135">
        <v>23004.9</v>
      </c>
      <c r="E499" s="135">
        <v>23004.9</v>
      </c>
      <c r="F499" s="13"/>
      <c r="G499" s="40"/>
      <c r="H499" s="74">
        <f>D499-F499</f>
        <v>23004.9</v>
      </c>
      <c r="I499" s="13">
        <f>+I498+G499-H499</f>
        <v>332329.6789999996</v>
      </c>
      <c r="J499" s="25" t="s">
        <v>1390</v>
      </c>
      <c r="K499" t="s">
        <v>996</v>
      </c>
      <c r="L499" s="5"/>
    </row>
    <row r="500" spans="1:12" x14ac:dyDescent="0.2">
      <c r="A500" s="158">
        <v>43290</v>
      </c>
      <c r="B500" s="85" t="s">
        <v>1389</v>
      </c>
      <c r="C500" s="79" t="s">
        <v>1388</v>
      </c>
      <c r="D500" s="106">
        <v>44777.120000000003</v>
      </c>
      <c r="E500" s="106">
        <v>44777.120000000003</v>
      </c>
      <c r="F500" s="13">
        <v>2182.3000000000002</v>
      </c>
      <c r="G500" s="40"/>
      <c r="H500" s="74">
        <f>D500-F500</f>
        <v>42594.82</v>
      </c>
      <c r="I500" s="13">
        <f>+I499+G500-H500</f>
        <v>289734.85899999959</v>
      </c>
      <c r="J500" s="25" t="s">
        <v>1387</v>
      </c>
      <c r="K500" t="s">
        <v>996</v>
      </c>
      <c r="L500" s="5"/>
    </row>
    <row r="501" spans="1:12" x14ac:dyDescent="0.2">
      <c r="A501" s="158">
        <v>43290</v>
      </c>
      <c r="B501" s="85" t="s">
        <v>1386</v>
      </c>
      <c r="C501" s="79" t="s">
        <v>905</v>
      </c>
      <c r="D501" s="106">
        <v>71295.350000000006</v>
      </c>
      <c r="E501" s="106">
        <v>71295.350000000006</v>
      </c>
      <c r="F501" s="13">
        <v>3434.27</v>
      </c>
      <c r="G501" s="40"/>
      <c r="H501" s="74">
        <f>D501-F501</f>
        <v>67861.08</v>
      </c>
      <c r="I501" s="13">
        <f>+I500+G501-H501</f>
        <v>221873.77899999957</v>
      </c>
      <c r="J501" s="111" t="s">
        <v>18</v>
      </c>
      <c r="K501" t="s">
        <v>996</v>
      </c>
      <c r="L501" s="5"/>
    </row>
    <row r="502" spans="1:12" x14ac:dyDescent="0.2">
      <c r="A502" s="158">
        <v>43290</v>
      </c>
      <c r="B502" s="85" t="s">
        <v>1385</v>
      </c>
      <c r="C502" s="79" t="s">
        <v>934</v>
      </c>
      <c r="D502" s="106">
        <v>23685</v>
      </c>
      <c r="E502" s="106">
        <v>23685</v>
      </c>
      <c r="F502" s="13">
        <v>1168.3900000000001</v>
      </c>
      <c r="G502" s="40"/>
      <c r="H502" s="74">
        <f>D502-F502</f>
        <v>22516.61</v>
      </c>
      <c r="I502" s="13">
        <f>+I501+G502-H502</f>
        <v>199357.16899999959</v>
      </c>
      <c r="J502" s="25" t="s">
        <v>1384</v>
      </c>
      <c r="K502" t="s">
        <v>996</v>
      </c>
      <c r="L502" s="5"/>
    </row>
    <row r="503" spans="1:12" x14ac:dyDescent="0.2">
      <c r="A503" s="158">
        <v>43290</v>
      </c>
      <c r="B503" s="85"/>
      <c r="C503" s="120" t="s">
        <v>1383</v>
      </c>
      <c r="D503" s="106">
        <v>17800</v>
      </c>
      <c r="E503" s="106">
        <v>17800</v>
      </c>
      <c r="F503" s="13">
        <v>1172.03</v>
      </c>
      <c r="G503" s="40"/>
      <c r="H503" s="74">
        <f>D503-F503</f>
        <v>16627.97</v>
      </c>
      <c r="I503" s="13">
        <f>+I502+G503-H503</f>
        <v>182729.19899999959</v>
      </c>
      <c r="J503" s="25" t="s">
        <v>1382</v>
      </c>
      <c r="K503" t="s">
        <v>996</v>
      </c>
      <c r="L503" s="5"/>
    </row>
    <row r="504" spans="1:12" x14ac:dyDescent="0.2">
      <c r="A504" s="158">
        <v>43290</v>
      </c>
      <c r="B504" s="85" t="s">
        <v>1381</v>
      </c>
      <c r="C504" s="79" t="s">
        <v>886</v>
      </c>
      <c r="D504" s="106">
        <v>30000</v>
      </c>
      <c r="E504" s="106">
        <v>30000</v>
      </c>
      <c r="F504" s="13">
        <v>1425.3</v>
      </c>
      <c r="G504" s="40"/>
      <c r="H504" s="74">
        <f>D504-F504</f>
        <v>28574.7</v>
      </c>
      <c r="I504" s="13">
        <f>+I503+G504-H504</f>
        <v>154154.49899999957</v>
      </c>
      <c r="J504" s="25" t="s">
        <v>1148</v>
      </c>
      <c r="K504" t="s">
        <v>996</v>
      </c>
      <c r="L504" s="5"/>
    </row>
    <row r="505" spans="1:12" x14ac:dyDescent="0.2">
      <c r="A505" s="158">
        <v>43290</v>
      </c>
      <c r="B505" s="85" t="s">
        <v>1380</v>
      </c>
      <c r="C505" s="120" t="s">
        <v>1379</v>
      </c>
      <c r="D505" s="106">
        <v>19312.650000000001</v>
      </c>
      <c r="E505" s="106">
        <v>19312.650000000001</v>
      </c>
      <c r="F505" s="13"/>
      <c r="G505" s="40"/>
      <c r="H505" s="74">
        <f>D505-F505</f>
        <v>19312.650000000001</v>
      </c>
      <c r="I505" s="13">
        <f>+I504+G505-H505</f>
        <v>134841.84899999958</v>
      </c>
      <c r="J505" s="25" t="s">
        <v>1378</v>
      </c>
      <c r="K505" t="s">
        <v>996</v>
      </c>
      <c r="L505" s="5"/>
    </row>
    <row r="506" spans="1:12" x14ac:dyDescent="0.2">
      <c r="A506" s="158">
        <v>43290</v>
      </c>
      <c r="B506" s="85"/>
      <c r="C506" s="120" t="s">
        <v>1377</v>
      </c>
      <c r="D506" s="106">
        <v>17239.939999999999</v>
      </c>
      <c r="E506" s="106">
        <v>17239.939999999999</v>
      </c>
      <c r="F506" s="13">
        <v>730.51</v>
      </c>
      <c r="G506" s="40"/>
      <c r="H506" s="74">
        <f>D506-F506</f>
        <v>16509.43</v>
      </c>
      <c r="I506" s="13">
        <f>+I505+G506-H506</f>
        <v>118332.41899999959</v>
      </c>
      <c r="J506" s="111" t="s">
        <v>1376</v>
      </c>
      <c r="K506" t="s">
        <v>996</v>
      </c>
      <c r="L506" s="5"/>
    </row>
    <row r="507" spans="1:12" x14ac:dyDescent="0.2">
      <c r="A507" s="158">
        <v>43290</v>
      </c>
      <c r="B507" s="85" t="s">
        <v>1375</v>
      </c>
      <c r="C507" s="120" t="s">
        <v>1127</v>
      </c>
      <c r="D507" s="106">
        <v>11227.6</v>
      </c>
      <c r="E507" s="106">
        <v>11227.6</v>
      </c>
      <c r="F507" s="13">
        <v>560.26</v>
      </c>
      <c r="G507" s="40"/>
      <c r="H507" s="74">
        <f>D507-F507</f>
        <v>10667.34</v>
      </c>
      <c r="I507" s="13">
        <f>+I506+G507-H507</f>
        <v>107665.07899999959</v>
      </c>
      <c r="J507" s="25" t="s">
        <v>1374</v>
      </c>
      <c r="K507" t="s">
        <v>996</v>
      </c>
      <c r="L507" s="5"/>
    </row>
    <row r="508" spans="1:12" x14ac:dyDescent="0.2">
      <c r="A508" s="158">
        <v>43290</v>
      </c>
      <c r="B508" s="85"/>
      <c r="C508" s="120" t="s">
        <v>1216</v>
      </c>
      <c r="D508" s="106">
        <v>10991.5</v>
      </c>
      <c r="E508" s="106">
        <v>10991.5</v>
      </c>
      <c r="F508" s="13">
        <f>E508*0.05</f>
        <v>549.57500000000005</v>
      </c>
      <c r="G508" s="40"/>
      <c r="H508" s="74">
        <f>D508-F508</f>
        <v>10441.924999999999</v>
      </c>
      <c r="I508" s="13">
        <f>+I507+G508-H508</f>
        <v>97223.153999999588</v>
      </c>
      <c r="J508" s="25" t="s">
        <v>32</v>
      </c>
      <c r="K508" t="s">
        <v>996</v>
      </c>
      <c r="L508" s="5"/>
    </row>
    <row r="509" spans="1:12" x14ac:dyDescent="0.2">
      <c r="A509" s="158">
        <v>43290</v>
      </c>
      <c r="B509" s="85" t="s">
        <v>1373</v>
      </c>
      <c r="C509" s="120" t="s">
        <v>1372</v>
      </c>
      <c r="D509" s="106">
        <v>23718</v>
      </c>
      <c r="E509" s="106">
        <v>23718</v>
      </c>
      <c r="F509" s="13">
        <v>1005</v>
      </c>
      <c r="G509" s="40"/>
      <c r="H509" s="74">
        <f>D509-F509</f>
        <v>22713</v>
      </c>
      <c r="I509" s="13">
        <f>+I508+G509-H509</f>
        <v>74510.153999999588</v>
      </c>
      <c r="J509" s="25" t="s">
        <v>1077</v>
      </c>
      <c r="K509" t="s">
        <v>996</v>
      </c>
      <c r="L509" s="5"/>
    </row>
    <row r="510" spans="1:12" x14ac:dyDescent="0.2">
      <c r="A510" s="158">
        <v>43290</v>
      </c>
      <c r="B510" s="85"/>
      <c r="C510" s="79" t="s">
        <v>1371</v>
      </c>
      <c r="D510" s="106">
        <v>14150</v>
      </c>
      <c r="E510" s="106">
        <v>14150</v>
      </c>
      <c r="F510" s="13">
        <v>697.5</v>
      </c>
      <c r="G510" s="40"/>
      <c r="H510" s="74">
        <f>D510-F510</f>
        <v>13452.5</v>
      </c>
      <c r="I510" s="13">
        <f>+I509+G510-H510</f>
        <v>61057.653999999588</v>
      </c>
      <c r="J510" s="25" t="s">
        <v>44</v>
      </c>
      <c r="K510" t="s">
        <v>996</v>
      </c>
      <c r="L510" s="5"/>
    </row>
    <row r="511" spans="1:12" x14ac:dyDescent="0.2">
      <c r="A511" s="158">
        <v>43290</v>
      </c>
      <c r="B511" s="85" t="s">
        <v>1370</v>
      </c>
      <c r="C511" s="79" t="s">
        <v>1369</v>
      </c>
      <c r="D511" s="106">
        <v>15000</v>
      </c>
      <c r="E511" s="106">
        <v>15000</v>
      </c>
      <c r="F511" s="13">
        <f>E511*0.05</f>
        <v>750</v>
      </c>
      <c r="G511" s="40"/>
      <c r="H511" s="74">
        <f>D511-F511</f>
        <v>14250</v>
      </c>
      <c r="I511" s="13">
        <f>+I510+G511-H511</f>
        <v>46807.653999999588</v>
      </c>
      <c r="J511" s="25" t="s">
        <v>1368</v>
      </c>
      <c r="K511" t="s">
        <v>996</v>
      </c>
      <c r="L511" s="5"/>
    </row>
    <row r="512" spans="1:12" x14ac:dyDescent="0.2">
      <c r="A512" s="158">
        <v>43290</v>
      </c>
      <c r="B512" s="85" t="s">
        <v>1367</v>
      </c>
      <c r="C512" s="79" t="s">
        <v>1366</v>
      </c>
      <c r="D512" s="106">
        <v>42188.82</v>
      </c>
      <c r="E512" s="106">
        <v>42188.82</v>
      </c>
      <c r="F512" s="13"/>
      <c r="G512" s="40"/>
      <c r="H512" s="74">
        <f>D512-F512</f>
        <v>42188.82</v>
      </c>
      <c r="I512" s="13">
        <f>+I511+G512-H512</f>
        <v>4618.8339999995878</v>
      </c>
      <c r="J512" s="25" t="s">
        <v>1365</v>
      </c>
      <c r="K512" t="s">
        <v>996</v>
      </c>
      <c r="L512" s="5"/>
    </row>
    <row r="513" spans="1:13" x14ac:dyDescent="0.2">
      <c r="A513" s="158">
        <v>43311</v>
      </c>
      <c r="B513" s="85"/>
      <c r="C513" s="73" t="s">
        <v>985</v>
      </c>
      <c r="D513" s="40"/>
      <c r="E513" s="106"/>
      <c r="F513" s="13"/>
      <c r="G513" s="40">
        <v>912497.79</v>
      </c>
      <c r="H513" s="74">
        <f>D513-F513</f>
        <v>0</v>
      </c>
      <c r="I513" s="13">
        <f>+I512+G513-H513</f>
        <v>917116.6239999996</v>
      </c>
      <c r="J513" s="25"/>
      <c r="L513" s="5"/>
    </row>
    <row r="514" spans="1:13" x14ac:dyDescent="0.2">
      <c r="A514" s="158"/>
      <c r="B514" s="62"/>
      <c r="C514" s="73" t="s">
        <v>945</v>
      </c>
      <c r="D514" s="40">
        <v>3637.6</v>
      </c>
      <c r="E514" s="40"/>
      <c r="F514" s="40">
        <f>E514*0.05</f>
        <v>0</v>
      </c>
      <c r="G514" s="40"/>
      <c r="H514" s="40">
        <f>D514-F514</f>
        <v>3637.6</v>
      </c>
      <c r="I514" s="13">
        <f>+I513+G514-H514</f>
        <v>913479.02399999963</v>
      </c>
      <c r="J514" s="17"/>
      <c r="L514" s="5"/>
      <c r="M514" s="66"/>
    </row>
    <row r="515" spans="1:13" ht="15.75" x14ac:dyDescent="0.25">
      <c r="A515" s="126"/>
      <c r="B515" s="62"/>
      <c r="C515" s="150" t="s">
        <v>1364</v>
      </c>
      <c r="D515" s="40"/>
      <c r="E515" s="40"/>
      <c r="F515" s="40">
        <f>E515*0.05</f>
        <v>0</v>
      </c>
      <c r="G515" s="40"/>
      <c r="H515" s="74"/>
      <c r="I515" s="19">
        <f>+I514+G515-H515</f>
        <v>913479.02399999963</v>
      </c>
      <c r="J515" s="17"/>
      <c r="L515" s="5"/>
    </row>
    <row r="516" spans="1:13" x14ac:dyDescent="0.2">
      <c r="A516" s="104">
        <v>43314</v>
      </c>
      <c r="B516" s="103"/>
      <c r="C516" s="102" t="s">
        <v>999</v>
      </c>
      <c r="D516" s="135">
        <v>79990.240000000005</v>
      </c>
      <c r="E516" s="135">
        <v>79990.240000000005</v>
      </c>
      <c r="F516" s="135">
        <v>3999.51</v>
      </c>
      <c r="G516" s="40"/>
      <c r="H516" s="74">
        <f>D516-F516</f>
        <v>75990.73000000001</v>
      </c>
      <c r="I516" s="13">
        <f>+I515+G516-H516</f>
        <v>837488.29399999965</v>
      </c>
      <c r="J516" s="151" t="s">
        <v>742</v>
      </c>
      <c r="K516" t="s">
        <v>996</v>
      </c>
      <c r="L516" s="5"/>
      <c r="M516" s="68"/>
    </row>
    <row r="517" spans="1:13" x14ac:dyDescent="0.2">
      <c r="A517" s="104">
        <v>43314</v>
      </c>
      <c r="B517" s="103" t="s">
        <v>1363</v>
      </c>
      <c r="C517" s="102" t="s">
        <v>315</v>
      </c>
      <c r="D517" s="135">
        <v>200000</v>
      </c>
      <c r="E517" s="135">
        <v>200000</v>
      </c>
      <c r="F517" s="135">
        <v>9828.65</v>
      </c>
      <c r="G517" s="40"/>
      <c r="H517" s="74">
        <f>D517-F517</f>
        <v>190171.35</v>
      </c>
      <c r="I517" s="13">
        <f>+I516+G517-H517</f>
        <v>647316.94399999967</v>
      </c>
      <c r="J517" s="33" t="s">
        <v>1038</v>
      </c>
      <c r="K517" t="s">
        <v>996</v>
      </c>
      <c r="L517" s="5"/>
      <c r="M517" s="66"/>
    </row>
    <row r="518" spans="1:13" x14ac:dyDescent="0.2">
      <c r="A518" s="104">
        <v>43314</v>
      </c>
      <c r="B518" s="103" t="s">
        <v>1362</v>
      </c>
      <c r="C518" s="102" t="s">
        <v>1245</v>
      </c>
      <c r="D518" s="135">
        <v>27482</v>
      </c>
      <c r="E518" s="135">
        <v>27482</v>
      </c>
      <c r="F518" s="135">
        <v>1374.1</v>
      </c>
      <c r="G518" s="40"/>
      <c r="H518" s="74">
        <f>D518-F518</f>
        <v>26107.9</v>
      </c>
      <c r="I518" s="13">
        <f>+I517+G518-H518</f>
        <v>621209.04399999965</v>
      </c>
      <c r="J518" s="33" t="s">
        <v>1038</v>
      </c>
      <c r="K518" t="s">
        <v>996</v>
      </c>
      <c r="L518" s="5"/>
      <c r="M518" s="66"/>
    </row>
    <row r="519" spans="1:13" x14ac:dyDescent="0.2">
      <c r="A519" s="104">
        <v>43314</v>
      </c>
      <c r="B519" s="103"/>
      <c r="C519" s="102" t="s">
        <v>1035</v>
      </c>
      <c r="D519" s="135">
        <v>26584</v>
      </c>
      <c r="E519" s="135">
        <v>26584</v>
      </c>
      <c r="F519" s="135">
        <v>1324.1</v>
      </c>
      <c r="G519" s="40"/>
      <c r="H519" s="74">
        <f>D519-F519</f>
        <v>25259.9</v>
      </c>
      <c r="I519" s="13">
        <f>+I518+G519-H519</f>
        <v>595949.14399999962</v>
      </c>
      <c r="J519" s="33" t="s">
        <v>1034</v>
      </c>
      <c r="K519" t="s">
        <v>996</v>
      </c>
      <c r="L519" s="5"/>
    </row>
    <row r="520" spans="1:13" x14ac:dyDescent="0.2">
      <c r="A520" s="104">
        <v>43314</v>
      </c>
      <c r="B520" s="103" t="s">
        <v>1361</v>
      </c>
      <c r="C520" s="102" t="s">
        <v>1074</v>
      </c>
      <c r="D520" s="135">
        <v>201863.44</v>
      </c>
      <c r="E520" s="135">
        <v>201863.44</v>
      </c>
      <c r="F520" s="135">
        <v>9137.35</v>
      </c>
      <c r="G520" s="40"/>
      <c r="H520" s="74">
        <f>D520-F520</f>
        <v>192726.09</v>
      </c>
      <c r="I520" s="13">
        <f>+I519+G520-H520</f>
        <v>403223.05399999965</v>
      </c>
      <c r="J520" s="33" t="s">
        <v>1073</v>
      </c>
      <c r="K520" t="s">
        <v>996</v>
      </c>
      <c r="L520" s="5"/>
    </row>
    <row r="521" spans="1:13" x14ac:dyDescent="0.2">
      <c r="A521" s="104">
        <v>43314</v>
      </c>
      <c r="B521" s="103" t="s">
        <v>1360</v>
      </c>
      <c r="C521" s="102" t="s">
        <v>1202</v>
      </c>
      <c r="D521" s="135">
        <v>23415</v>
      </c>
      <c r="E521" s="135">
        <v>23415</v>
      </c>
      <c r="F521" s="135">
        <v>951.55</v>
      </c>
      <c r="G521" s="40"/>
      <c r="H521" s="74">
        <f>D521-F521</f>
        <v>22463.45</v>
      </c>
      <c r="I521" s="13">
        <f>+I520+G521-H521</f>
        <v>380759.60399999964</v>
      </c>
      <c r="J521" s="33" t="s">
        <v>1201</v>
      </c>
      <c r="K521" t="s">
        <v>996</v>
      </c>
      <c r="L521" s="4"/>
    </row>
    <row r="522" spans="1:13" x14ac:dyDescent="0.2">
      <c r="A522" s="104">
        <v>43314</v>
      </c>
      <c r="B522" s="103" t="s">
        <v>1359</v>
      </c>
      <c r="C522" s="102" t="s">
        <v>1043</v>
      </c>
      <c r="D522" s="106">
        <v>10697.39</v>
      </c>
      <c r="E522" s="106">
        <v>10697.39</v>
      </c>
      <c r="F522" s="134"/>
      <c r="G522" s="40"/>
      <c r="H522" s="74">
        <f>D522-F522</f>
        <v>10697.39</v>
      </c>
      <c r="I522" s="13">
        <f>+I521+G522-H522</f>
        <v>370062.21399999963</v>
      </c>
      <c r="J522" s="33" t="s">
        <v>1091</v>
      </c>
      <c r="K522" t="s">
        <v>996</v>
      </c>
      <c r="L522" s="5"/>
    </row>
    <row r="523" spans="1:13" x14ac:dyDescent="0.2">
      <c r="A523" s="104">
        <v>43314</v>
      </c>
      <c r="B523" s="103" t="s">
        <v>1358</v>
      </c>
      <c r="C523" s="102" t="s">
        <v>1244</v>
      </c>
      <c r="D523" s="106">
        <v>54566.400000000001</v>
      </c>
      <c r="E523" s="106">
        <v>54566.400000000001</v>
      </c>
      <c r="F523" s="106">
        <v>2728.32</v>
      </c>
      <c r="G523" s="40"/>
      <c r="H523" s="74">
        <f>D523-F523</f>
        <v>51838.080000000002</v>
      </c>
      <c r="I523" s="13">
        <f>+I522+G523-H523</f>
        <v>318224.13399999961</v>
      </c>
      <c r="J523" s="91" t="s">
        <v>1339</v>
      </c>
      <c r="K523" t="s">
        <v>996</v>
      </c>
      <c r="L523" s="5"/>
    </row>
    <row r="524" spans="1:13" x14ac:dyDescent="0.2">
      <c r="A524" s="104">
        <v>43314</v>
      </c>
      <c r="B524" s="103" t="s">
        <v>1357</v>
      </c>
      <c r="C524" s="102" t="s">
        <v>1056</v>
      </c>
      <c r="D524" s="106">
        <v>61592.77</v>
      </c>
      <c r="E524" s="106">
        <v>61592.77</v>
      </c>
      <c r="F524" s="106">
        <v>2909.99</v>
      </c>
      <c r="G524" s="40"/>
      <c r="H524" s="74">
        <f>D524-F524</f>
        <v>58682.78</v>
      </c>
      <c r="I524" s="13">
        <f>+I523+G524-H524</f>
        <v>259541.35399999961</v>
      </c>
      <c r="J524" s="33" t="s">
        <v>1065</v>
      </c>
      <c r="K524" t="s">
        <v>996</v>
      </c>
      <c r="L524" s="5"/>
    </row>
    <row r="525" spans="1:13" x14ac:dyDescent="0.2">
      <c r="A525" s="104">
        <v>43314</v>
      </c>
      <c r="B525" s="103" t="s">
        <v>1356</v>
      </c>
      <c r="C525" s="102" t="s">
        <v>1291</v>
      </c>
      <c r="D525" s="106">
        <v>33303</v>
      </c>
      <c r="E525" s="106">
        <v>33303</v>
      </c>
      <c r="F525" s="106">
        <v>1581.25</v>
      </c>
      <c r="G525" s="40"/>
      <c r="H525" s="74">
        <f>D525-F525</f>
        <v>31721.75</v>
      </c>
      <c r="I525" s="13">
        <f>+I524+G525-H525</f>
        <v>227819.60399999961</v>
      </c>
      <c r="J525" s="33" t="s">
        <v>1290</v>
      </c>
      <c r="K525" t="s">
        <v>996</v>
      </c>
      <c r="L525" s="5"/>
    </row>
    <row r="526" spans="1:13" x14ac:dyDescent="0.2">
      <c r="A526" s="104">
        <v>43314</v>
      </c>
      <c r="B526" s="103"/>
      <c r="C526" s="116" t="s">
        <v>989</v>
      </c>
      <c r="D526" s="106">
        <v>14625</v>
      </c>
      <c r="E526" s="106">
        <v>14625</v>
      </c>
      <c r="F526" s="106">
        <v>619.70000000000005</v>
      </c>
      <c r="G526" s="40"/>
      <c r="H526" s="74">
        <f>D526-F526</f>
        <v>14005.3</v>
      </c>
      <c r="I526" s="13">
        <f>+I525+G526-H526</f>
        <v>213814.30399999963</v>
      </c>
      <c r="J526" s="33" t="s">
        <v>1197</v>
      </c>
      <c r="K526" t="s">
        <v>996</v>
      </c>
      <c r="L526" s="5"/>
    </row>
    <row r="527" spans="1:13" x14ac:dyDescent="0.2">
      <c r="A527" s="104">
        <v>43314</v>
      </c>
      <c r="B527" s="103" t="s">
        <v>1355</v>
      </c>
      <c r="C527" s="116" t="s">
        <v>1059</v>
      </c>
      <c r="D527" s="106">
        <v>38450.400000000001</v>
      </c>
      <c r="E527" s="106">
        <v>38450.400000000001</v>
      </c>
      <c r="F527" s="106">
        <v>1878.55</v>
      </c>
      <c r="G527" s="40"/>
      <c r="H527" s="74">
        <f>D527-F527</f>
        <v>36571.85</v>
      </c>
      <c r="I527" s="13">
        <f>+I526+G527-H527</f>
        <v>177242.45399999962</v>
      </c>
      <c r="J527" s="33" t="s">
        <v>1038</v>
      </c>
      <c r="K527" t="s">
        <v>996</v>
      </c>
      <c r="L527" s="5"/>
    </row>
    <row r="528" spans="1:13" ht="12.75" customHeight="1" x14ac:dyDescent="0.2">
      <c r="A528" s="104">
        <v>43314</v>
      </c>
      <c r="B528" s="103" t="s">
        <v>1354</v>
      </c>
      <c r="C528" s="116" t="s">
        <v>1258</v>
      </c>
      <c r="D528" s="106">
        <v>19323.45</v>
      </c>
      <c r="E528" s="106">
        <v>19323.45</v>
      </c>
      <c r="F528" s="106"/>
      <c r="G528" s="40"/>
      <c r="H528" s="74">
        <f>D528-F528</f>
        <v>19323.45</v>
      </c>
      <c r="I528" s="13">
        <f>+I527+G528-H528</f>
        <v>157919.00399999961</v>
      </c>
      <c r="J528" s="33" t="s">
        <v>1032</v>
      </c>
      <c r="K528" t="s">
        <v>996</v>
      </c>
      <c r="L528" s="5"/>
    </row>
    <row r="529" spans="1:12" ht="15" customHeight="1" x14ac:dyDescent="0.2">
      <c r="A529" s="104">
        <v>43314</v>
      </c>
      <c r="B529" s="103"/>
      <c r="C529" s="116" t="s">
        <v>1287</v>
      </c>
      <c r="D529" s="106">
        <v>11134.32</v>
      </c>
      <c r="E529" s="106">
        <v>11134.32</v>
      </c>
      <c r="F529" s="106">
        <v>481.37</v>
      </c>
      <c r="G529" s="40"/>
      <c r="H529" s="74">
        <f>D529-F529</f>
        <v>10652.949999999999</v>
      </c>
      <c r="I529" s="13">
        <f>+I528+G529-H529</f>
        <v>147266.0539999996</v>
      </c>
      <c r="J529" s="33" t="s">
        <v>1286</v>
      </c>
      <c r="K529" t="s">
        <v>996</v>
      </c>
      <c r="L529" s="5"/>
    </row>
    <row r="530" spans="1:12" x14ac:dyDescent="0.2">
      <c r="A530" s="104">
        <v>43314</v>
      </c>
      <c r="B530" s="103" t="s">
        <v>1353</v>
      </c>
      <c r="C530" s="102" t="s">
        <v>1333</v>
      </c>
      <c r="D530" s="106">
        <v>20000</v>
      </c>
      <c r="E530" s="106">
        <v>20000</v>
      </c>
      <c r="F530" s="106">
        <v>1000</v>
      </c>
      <c r="G530" s="40"/>
      <c r="H530" s="74">
        <f>D530-F530</f>
        <v>19000</v>
      </c>
      <c r="I530" s="13">
        <f>+I529+G530-H530</f>
        <v>128266.0539999996</v>
      </c>
      <c r="J530" s="33" t="s">
        <v>1332</v>
      </c>
      <c r="K530" t="s">
        <v>996</v>
      </c>
      <c r="L530" s="5"/>
    </row>
    <row r="531" spans="1:12" x14ac:dyDescent="0.2">
      <c r="A531" s="104">
        <v>43314</v>
      </c>
      <c r="B531" s="103"/>
      <c r="C531" s="116" t="s">
        <v>1216</v>
      </c>
      <c r="D531" s="106">
        <v>7003.75</v>
      </c>
      <c r="E531" s="106">
        <v>7003.75</v>
      </c>
      <c r="F531" s="106">
        <v>549.58000000000004</v>
      </c>
      <c r="G531" s="40"/>
      <c r="H531" s="74">
        <f>D531-F531</f>
        <v>6454.17</v>
      </c>
      <c r="I531" s="13">
        <f>+I530+G531-H531</f>
        <v>121811.8839999996</v>
      </c>
      <c r="J531" s="33" t="s">
        <v>1215</v>
      </c>
      <c r="K531" t="s">
        <v>996</v>
      </c>
      <c r="L531" s="5"/>
    </row>
    <row r="532" spans="1:12" x14ac:dyDescent="0.2">
      <c r="A532" s="104">
        <v>43314</v>
      </c>
      <c r="B532" s="103" t="s">
        <v>1352</v>
      </c>
      <c r="C532" s="116" t="s">
        <v>1351</v>
      </c>
      <c r="D532" s="106">
        <v>22670</v>
      </c>
      <c r="E532" s="106">
        <v>22670</v>
      </c>
      <c r="F532" s="106">
        <v>1133.5</v>
      </c>
      <c r="G532" s="40"/>
      <c r="H532" s="74">
        <f>D532-F532</f>
        <v>21536.5</v>
      </c>
      <c r="I532" s="13">
        <f>+I531+G532-H532</f>
        <v>100275.3839999996</v>
      </c>
      <c r="J532" s="33" t="s">
        <v>856</v>
      </c>
      <c r="K532" t="s">
        <v>996</v>
      </c>
      <c r="L532" s="5"/>
    </row>
    <row r="533" spans="1:12" x14ac:dyDescent="0.2">
      <c r="A533" s="104">
        <v>43314</v>
      </c>
      <c r="B533" s="103"/>
      <c r="C533" s="102" t="s">
        <v>1254</v>
      </c>
      <c r="D533" s="106">
        <v>20000</v>
      </c>
      <c r="E533" s="106">
        <v>20000</v>
      </c>
      <c r="F533" s="106">
        <v>1000</v>
      </c>
      <c r="G533" s="40"/>
      <c r="H533" s="74">
        <f>D533-F533</f>
        <v>19000</v>
      </c>
      <c r="I533" s="13">
        <f>+I532+G533-H533</f>
        <v>81275.383999999598</v>
      </c>
      <c r="J533" s="33" t="s">
        <v>856</v>
      </c>
      <c r="K533" t="s">
        <v>996</v>
      </c>
      <c r="L533" s="5"/>
    </row>
    <row r="534" spans="1:12" x14ac:dyDescent="0.2">
      <c r="A534" s="104">
        <v>43314</v>
      </c>
      <c r="B534" s="103" t="s">
        <v>1350</v>
      </c>
      <c r="C534" s="116" t="s">
        <v>1349</v>
      </c>
      <c r="D534" s="106">
        <v>35000</v>
      </c>
      <c r="E534" s="106">
        <v>35000</v>
      </c>
      <c r="F534" s="106">
        <v>1750</v>
      </c>
      <c r="G534" s="40"/>
      <c r="H534" s="74">
        <f>D534-F534</f>
        <v>33250</v>
      </c>
      <c r="I534" s="13">
        <f>+I533+G534-H534</f>
        <v>48025.383999999598</v>
      </c>
      <c r="J534" s="33" t="s">
        <v>856</v>
      </c>
      <c r="K534" t="s">
        <v>996</v>
      </c>
      <c r="L534" s="5"/>
    </row>
    <row r="535" spans="1:12" x14ac:dyDescent="0.2">
      <c r="A535" s="104">
        <v>43314</v>
      </c>
      <c r="B535" s="103" t="s">
        <v>1348</v>
      </c>
      <c r="C535" s="102" t="s">
        <v>277</v>
      </c>
      <c r="D535" s="111">
        <v>42247.519999999997</v>
      </c>
      <c r="E535" s="157">
        <v>42247.519999999997</v>
      </c>
      <c r="F535" s="106"/>
      <c r="G535" s="40"/>
      <c r="H535" s="74">
        <f>D535-F535</f>
        <v>42247.519999999997</v>
      </c>
      <c r="I535" s="13">
        <f>+I534+G535-H535</f>
        <v>5777.8639999996012</v>
      </c>
      <c r="J535" s="33" t="s">
        <v>1005</v>
      </c>
      <c r="K535" t="s">
        <v>996</v>
      </c>
      <c r="L535" s="4"/>
    </row>
    <row r="536" spans="1:12" x14ac:dyDescent="0.2">
      <c r="A536" s="104">
        <v>43318</v>
      </c>
      <c r="B536" s="103"/>
      <c r="C536" s="102" t="s">
        <v>1347</v>
      </c>
      <c r="D536" s="111"/>
      <c r="E536" s="111"/>
      <c r="F536" s="106"/>
      <c r="G536" s="40">
        <v>19000</v>
      </c>
      <c r="H536" s="74">
        <f>D536-F536</f>
        <v>0</v>
      </c>
      <c r="I536" s="13">
        <f>+I535+G536-H536</f>
        <v>24777.863999999601</v>
      </c>
      <c r="J536" s="33"/>
      <c r="L536" s="5"/>
    </row>
    <row r="537" spans="1:12" x14ac:dyDescent="0.2">
      <c r="A537" s="23"/>
      <c r="B537" s="99"/>
      <c r="C537" s="23" t="s">
        <v>945</v>
      </c>
      <c r="D537" s="111">
        <v>3586.57</v>
      </c>
      <c r="E537" s="13"/>
      <c r="F537" s="13">
        <f>E537*0.05</f>
        <v>0</v>
      </c>
      <c r="G537" s="40"/>
      <c r="H537" s="74">
        <f>D537-F537</f>
        <v>3586.57</v>
      </c>
      <c r="I537" s="13">
        <f>+I536+G537-H537</f>
        <v>21191.293999999602</v>
      </c>
      <c r="J537" s="17"/>
      <c r="L537" s="4"/>
    </row>
    <row r="538" spans="1:12" ht="15.75" x14ac:dyDescent="0.25">
      <c r="A538" s="126"/>
      <c r="B538" s="62"/>
      <c r="C538" s="150" t="s">
        <v>1346</v>
      </c>
      <c r="D538" s="40"/>
      <c r="E538" s="40"/>
      <c r="F538" s="40">
        <f>E538*0.05</f>
        <v>0</v>
      </c>
      <c r="G538" s="40"/>
      <c r="H538" s="74"/>
      <c r="I538" s="19">
        <f>+I537+G538-H538</f>
        <v>21191.293999999602</v>
      </c>
      <c r="J538" s="17"/>
      <c r="L538" s="5"/>
    </row>
    <row r="539" spans="1:12" x14ac:dyDescent="0.2">
      <c r="A539" s="89">
        <v>43348</v>
      </c>
      <c r="B539" s="99"/>
      <c r="C539" s="23" t="s">
        <v>985</v>
      </c>
      <c r="D539" s="13"/>
      <c r="E539" s="13"/>
      <c r="F539" s="13">
        <f>E539*0.05</f>
        <v>0</v>
      </c>
      <c r="G539" s="13">
        <v>892287.73</v>
      </c>
      <c r="H539" s="94">
        <f>D539-F539</f>
        <v>0</v>
      </c>
      <c r="I539" s="13">
        <f>+I538+G539-H539</f>
        <v>913479.02399999963</v>
      </c>
      <c r="J539" s="25"/>
      <c r="L539" s="5"/>
    </row>
    <row r="540" spans="1:12" x14ac:dyDescent="0.2">
      <c r="A540" s="104">
        <v>43353</v>
      </c>
      <c r="B540" s="103"/>
      <c r="C540" s="102" t="s">
        <v>999</v>
      </c>
      <c r="D540" s="135">
        <v>80000</v>
      </c>
      <c r="E540" s="135">
        <v>80000</v>
      </c>
      <c r="F540" s="135">
        <v>4000</v>
      </c>
      <c r="G540" s="13"/>
      <c r="H540" s="94">
        <f>D540-F540</f>
        <v>76000</v>
      </c>
      <c r="I540" s="13">
        <f>+I539+G540-H540</f>
        <v>837479.02399999963</v>
      </c>
      <c r="J540" s="137" t="s">
        <v>742</v>
      </c>
      <c r="K540" t="s">
        <v>996</v>
      </c>
      <c r="L540" s="5"/>
    </row>
    <row r="541" spans="1:12" x14ac:dyDescent="0.2">
      <c r="A541" s="104">
        <v>43353</v>
      </c>
      <c r="B541" s="103" t="s">
        <v>1345</v>
      </c>
      <c r="C541" s="102" t="s">
        <v>315</v>
      </c>
      <c r="D541" s="135">
        <v>205000</v>
      </c>
      <c r="E541" s="135">
        <v>205000</v>
      </c>
      <c r="F541" s="135">
        <v>10164.01</v>
      </c>
      <c r="G541" s="13"/>
      <c r="H541" s="94">
        <f>D541-F541</f>
        <v>194835.99</v>
      </c>
      <c r="I541" s="13">
        <f>+I540+G541-H541</f>
        <v>642643.03399999964</v>
      </c>
      <c r="J541" s="25" t="s">
        <v>1038</v>
      </c>
      <c r="K541" t="s">
        <v>996</v>
      </c>
      <c r="L541" s="5"/>
    </row>
    <row r="542" spans="1:12" x14ac:dyDescent="0.2">
      <c r="A542" s="104">
        <v>43353</v>
      </c>
      <c r="B542" s="103" t="s">
        <v>1344</v>
      </c>
      <c r="C542" s="102" t="s">
        <v>1245</v>
      </c>
      <c r="D542" s="135">
        <v>37878.44</v>
      </c>
      <c r="E542" s="135">
        <v>37878.44</v>
      </c>
      <c r="F542" s="135">
        <v>1884.85</v>
      </c>
      <c r="G542" s="13"/>
      <c r="H542" s="94">
        <f>D542-F542</f>
        <v>35993.590000000004</v>
      </c>
      <c r="I542" s="13">
        <f>+I541+G542-H542</f>
        <v>606649.44399999967</v>
      </c>
      <c r="J542" s="25" t="s">
        <v>1038</v>
      </c>
      <c r="K542" t="s">
        <v>996</v>
      </c>
      <c r="L542" s="5"/>
    </row>
    <row r="543" spans="1:12" x14ac:dyDescent="0.2">
      <c r="A543" s="104">
        <v>43353</v>
      </c>
      <c r="B543" s="103"/>
      <c r="C543" s="102" t="s">
        <v>1035</v>
      </c>
      <c r="D543" s="135">
        <v>22826</v>
      </c>
      <c r="E543" s="135">
        <v>22826</v>
      </c>
      <c r="F543" s="135">
        <v>1141.3</v>
      </c>
      <c r="G543" s="13"/>
      <c r="H543" s="94">
        <f>D543-F543</f>
        <v>21684.7</v>
      </c>
      <c r="I543" s="13">
        <f>+I542+G543-H543</f>
        <v>584964.74399999972</v>
      </c>
      <c r="J543" s="25" t="s">
        <v>1034</v>
      </c>
      <c r="K543" t="s">
        <v>996</v>
      </c>
      <c r="L543" s="5"/>
    </row>
    <row r="544" spans="1:12" x14ac:dyDescent="0.2">
      <c r="A544" s="104">
        <v>43353</v>
      </c>
      <c r="B544" s="103" t="s">
        <v>1343</v>
      </c>
      <c r="C544" s="102" t="s">
        <v>1074</v>
      </c>
      <c r="D544" s="135">
        <v>200000</v>
      </c>
      <c r="E544" s="135">
        <v>200000</v>
      </c>
      <c r="F544" s="135">
        <v>9340.74</v>
      </c>
      <c r="G544" s="13"/>
      <c r="H544" s="94">
        <f>D544-F544</f>
        <v>190659.26</v>
      </c>
      <c r="I544" s="13">
        <f>+I543+G544-H544</f>
        <v>394305.48399999971</v>
      </c>
      <c r="J544" s="25" t="s">
        <v>1073</v>
      </c>
      <c r="K544" t="s">
        <v>996</v>
      </c>
      <c r="L544" s="4"/>
    </row>
    <row r="545" spans="1:12" x14ac:dyDescent="0.2">
      <c r="A545" s="104">
        <v>43353</v>
      </c>
      <c r="B545" s="103" t="s">
        <v>1342</v>
      </c>
      <c r="C545" s="102" t="s">
        <v>1202</v>
      </c>
      <c r="D545" s="135">
        <v>28385</v>
      </c>
      <c r="E545" s="135">
        <v>28385</v>
      </c>
      <c r="F545" s="135">
        <v>1175.6400000000001</v>
      </c>
      <c r="G545" s="13"/>
      <c r="H545" s="94">
        <f>D545-F545</f>
        <v>27209.360000000001</v>
      </c>
      <c r="I545" s="13">
        <f>+I544+G545-H545</f>
        <v>367096.12399999972</v>
      </c>
      <c r="J545" s="25" t="s">
        <v>1201</v>
      </c>
      <c r="K545" t="s">
        <v>996</v>
      </c>
      <c r="L545" s="4"/>
    </row>
    <row r="546" spans="1:12" x14ac:dyDescent="0.2">
      <c r="A546" s="104">
        <v>43353</v>
      </c>
      <c r="B546" s="103" t="s">
        <v>1341</v>
      </c>
      <c r="C546" s="102" t="s">
        <v>1043</v>
      </c>
      <c r="D546" s="106">
        <v>10218.65</v>
      </c>
      <c r="E546" s="106">
        <v>10218.65</v>
      </c>
      <c r="F546" s="134"/>
      <c r="G546" s="13"/>
      <c r="H546" s="94">
        <f>D546-F546</f>
        <v>10218.65</v>
      </c>
      <c r="I546" s="13">
        <f>+I545+G546-H546</f>
        <v>356877.4739999997</v>
      </c>
      <c r="J546" s="25" t="s">
        <v>1091</v>
      </c>
      <c r="K546" t="s">
        <v>996</v>
      </c>
      <c r="L546" s="5"/>
    </row>
    <row r="547" spans="1:12" x14ac:dyDescent="0.2">
      <c r="A547" s="104">
        <v>43353</v>
      </c>
      <c r="B547" s="103" t="s">
        <v>1340</v>
      </c>
      <c r="C547" s="102" t="s">
        <v>1244</v>
      </c>
      <c r="D547" s="106">
        <v>38808.620000000003</v>
      </c>
      <c r="E547" s="106">
        <v>38808.620000000003</v>
      </c>
      <c r="F547" s="106">
        <v>1833.14</v>
      </c>
      <c r="G547" s="13"/>
      <c r="H547" s="94">
        <f>D547-F547</f>
        <v>36975.480000000003</v>
      </c>
      <c r="I547" s="13">
        <f>+I546+G547-H547</f>
        <v>319901.99399999972</v>
      </c>
      <c r="J547" s="111" t="s">
        <v>1339</v>
      </c>
      <c r="K547" t="s">
        <v>996</v>
      </c>
      <c r="L547" s="5"/>
    </row>
    <row r="548" spans="1:12" x14ac:dyDescent="0.2">
      <c r="A548" s="104">
        <v>43353</v>
      </c>
      <c r="B548" s="103" t="s">
        <v>1338</v>
      </c>
      <c r="C548" s="102" t="s">
        <v>1056</v>
      </c>
      <c r="D548" s="106">
        <v>60730</v>
      </c>
      <c r="E548" s="106">
        <v>60730</v>
      </c>
      <c r="F548" s="106">
        <v>3036.5</v>
      </c>
      <c r="G548" s="13"/>
      <c r="H548" s="94">
        <f>D548-F548</f>
        <v>57693.5</v>
      </c>
      <c r="I548" s="13">
        <f>+I547+G548-H548</f>
        <v>262208.49399999972</v>
      </c>
      <c r="J548" s="25" t="s">
        <v>1065</v>
      </c>
      <c r="K548" t="s">
        <v>996</v>
      </c>
      <c r="L548" s="4"/>
    </row>
    <row r="549" spans="1:12" x14ac:dyDescent="0.2">
      <c r="A549" s="104">
        <v>43353</v>
      </c>
      <c r="B549" s="103" t="s">
        <v>1337</v>
      </c>
      <c r="C549" s="102" t="s">
        <v>1291</v>
      </c>
      <c r="D549" s="106">
        <v>34212.5</v>
      </c>
      <c r="E549" s="106">
        <v>34212.5</v>
      </c>
      <c r="F549" s="106">
        <v>1673.82</v>
      </c>
      <c r="G549" s="13"/>
      <c r="H549" s="94">
        <f>D549-F549</f>
        <v>32538.68</v>
      </c>
      <c r="I549" s="13">
        <f>+I548+G549-H549</f>
        <v>229669.81399999972</v>
      </c>
      <c r="J549" s="25" t="s">
        <v>1290</v>
      </c>
      <c r="K549" t="s">
        <v>996</v>
      </c>
      <c r="L549" s="4"/>
    </row>
    <row r="550" spans="1:12" x14ac:dyDescent="0.2">
      <c r="A550" s="104">
        <v>43353</v>
      </c>
      <c r="B550" s="103"/>
      <c r="C550" s="116" t="s">
        <v>989</v>
      </c>
      <c r="D550" s="106">
        <v>8625</v>
      </c>
      <c r="E550" s="106">
        <v>8625</v>
      </c>
      <c r="F550" s="106">
        <v>365.46</v>
      </c>
      <c r="G550" s="13"/>
      <c r="H550" s="94">
        <f>D550-F550</f>
        <v>8259.5400000000009</v>
      </c>
      <c r="I550" s="13">
        <f>+I549+G550-H550</f>
        <v>221410.27399999971</v>
      </c>
      <c r="J550" s="25" t="s">
        <v>1197</v>
      </c>
      <c r="K550" t="s">
        <v>996</v>
      </c>
      <c r="L550" s="5"/>
    </row>
    <row r="551" spans="1:12" x14ac:dyDescent="0.2">
      <c r="A551" s="104">
        <v>43353</v>
      </c>
      <c r="B551" s="103" t="s">
        <v>1336</v>
      </c>
      <c r="C551" s="116" t="s">
        <v>1059</v>
      </c>
      <c r="D551" s="106">
        <v>38310</v>
      </c>
      <c r="E551" s="106">
        <v>38310</v>
      </c>
      <c r="F551" s="106">
        <v>1885.5</v>
      </c>
      <c r="G551" s="13"/>
      <c r="H551" s="94">
        <f>D551-F551</f>
        <v>36424.5</v>
      </c>
      <c r="I551" s="13">
        <f>+I550+G551-H551</f>
        <v>184985.77399999971</v>
      </c>
      <c r="J551" s="25" t="s">
        <v>1038</v>
      </c>
      <c r="K551" t="s">
        <v>996</v>
      </c>
      <c r="L551" s="5"/>
    </row>
    <row r="552" spans="1:12" x14ac:dyDescent="0.2">
      <c r="A552" s="104">
        <v>43353</v>
      </c>
      <c r="B552" s="103" t="s">
        <v>1335</v>
      </c>
      <c r="C552" s="116" t="s">
        <v>1258</v>
      </c>
      <c r="D552" s="106">
        <v>19281.05</v>
      </c>
      <c r="E552" s="106">
        <v>19281.05</v>
      </c>
      <c r="F552" s="106"/>
      <c r="G552" s="13"/>
      <c r="H552" s="94">
        <f>D552-F552</f>
        <v>19281.05</v>
      </c>
      <c r="I552" s="13">
        <f>+I551+G552-H552</f>
        <v>165704.72399999973</v>
      </c>
      <c r="J552" s="25" t="s">
        <v>1032</v>
      </c>
      <c r="K552" t="s">
        <v>996</v>
      </c>
      <c r="L552" s="4"/>
    </row>
    <row r="553" spans="1:12" ht="13.5" customHeight="1" x14ac:dyDescent="0.2">
      <c r="A553" s="104">
        <v>43353</v>
      </c>
      <c r="B553" s="103"/>
      <c r="C553" s="116" t="s">
        <v>1287</v>
      </c>
      <c r="D553" s="106">
        <v>26666.57</v>
      </c>
      <c r="E553" s="106">
        <v>26666.57</v>
      </c>
      <c r="F553" s="106">
        <v>1129.94</v>
      </c>
      <c r="G553" s="13"/>
      <c r="H553" s="94">
        <f>D553-F553</f>
        <v>25536.63</v>
      </c>
      <c r="I553" s="13">
        <f>+I552+G553-H553</f>
        <v>140168.09399999972</v>
      </c>
      <c r="J553" s="25" t="s">
        <v>1286</v>
      </c>
      <c r="K553" t="s">
        <v>996</v>
      </c>
      <c r="L553" s="5"/>
    </row>
    <row r="554" spans="1:12" x14ac:dyDescent="0.2">
      <c r="A554" s="104">
        <v>43353</v>
      </c>
      <c r="B554" s="103" t="s">
        <v>1334</v>
      </c>
      <c r="C554" s="102" t="s">
        <v>1333</v>
      </c>
      <c r="D554" s="106">
        <v>28552.11</v>
      </c>
      <c r="E554" s="106">
        <v>28552.11</v>
      </c>
      <c r="F554" s="106">
        <v>1427.61</v>
      </c>
      <c r="G554" s="13"/>
      <c r="H554" s="94">
        <f>D554-F554</f>
        <v>27124.5</v>
      </c>
      <c r="I554" s="13">
        <f>+I553+G554-H554</f>
        <v>113043.59399999972</v>
      </c>
      <c r="J554" s="25" t="s">
        <v>1332</v>
      </c>
      <c r="K554" t="s">
        <v>996</v>
      </c>
      <c r="L554" s="4"/>
    </row>
    <row r="555" spans="1:12" x14ac:dyDescent="0.2">
      <c r="A555" s="104">
        <v>43353</v>
      </c>
      <c r="B555" s="103"/>
      <c r="C555" s="116" t="s">
        <v>1216</v>
      </c>
      <c r="D555" s="106">
        <v>6125.54</v>
      </c>
      <c r="E555" s="106">
        <v>6125.54</v>
      </c>
      <c r="F555" s="106">
        <v>306.27999999999997</v>
      </c>
      <c r="G555" s="13"/>
      <c r="H555" s="94">
        <f>D555-F555</f>
        <v>5819.26</v>
      </c>
      <c r="I555" s="13">
        <f>+I554+G555-H555</f>
        <v>107224.33399999973</v>
      </c>
      <c r="J555" s="25" t="s">
        <v>1215</v>
      </c>
      <c r="K555" t="s">
        <v>996</v>
      </c>
      <c r="L555" s="5"/>
    </row>
    <row r="556" spans="1:12" x14ac:dyDescent="0.2">
      <c r="A556" s="104">
        <v>43353</v>
      </c>
      <c r="B556" s="103" t="s">
        <v>1331</v>
      </c>
      <c r="C556" s="116" t="s">
        <v>1330</v>
      </c>
      <c r="D556" s="106">
        <v>23700</v>
      </c>
      <c r="E556" s="106">
        <v>23700</v>
      </c>
      <c r="F556" s="106">
        <v>1188.73</v>
      </c>
      <c r="G556" s="13"/>
      <c r="H556" s="94">
        <f>D556-F556</f>
        <v>22511.27</v>
      </c>
      <c r="I556" s="13">
        <f>+I555+G556-H556</f>
        <v>84713.063999999722</v>
      </c>
      <c r="J556" s="25" t="s">
        <v>1225</v>
      </c>
      <c r="K556" t="s">
        <v>996</v>
      </c>
      <c r="L556" s="5"/>
    </row>
    <row r="557" spans="1:12" x14ac:dyDescent="0.2">
      <c r="A557" s="104">
        <v>43353</v>
      </c>
      <c r="B557" s="103" t="s">
        <v>1329</v>
      </c>
      <c r="C557" s="116" t="s">
        <v>1015</v>
      </c>
      <c r="D557" s="106">
        <v>22233.4</v>
      </c>
      <c r="E557" s="106">
        <v>22233.4</v>
      </c>
      <c r="F557" s="106">
        <v>1111.67</v>
      </c>
      <c r="G557" s="13"/>
      <c r="H557" s="94">
        <f>D557-F557</f>
        <v>21121.730000000003</v>
      </c>
      <c r="I557" s="13">
        <f>+I556+G557-H557</f>
        <v>63591.333999999719</v>
      </c>
      <c r="J557" s="25" t="s">
        <v>856</v>
      </c>
      <c r="K557" t="s">
        <v>996</v>
      </c>
      <c r="L557" s="5"/>
    </row>
    <row r="558" spans="1:12" x14ac:dyDescent="0.2">
      <c r="A558" s="104">
        <v>43353</v>
      </c>
      <c r="B558" s="103" t="s">
        <v>1328</v>
      </c>
      <c r="C558" s="116" t="s">
        <v>1047</v>
      </c>
      <c r="D558" s="106">
        <v>9200</v>
      </c>
      <c r="E558" s="106">
        <v>9200</v>
      </c>
      <c r="F558" s="106">
        <v>460</v>
      </c>
      <c r="G558" s="13"/>
      <c r="H558" s="94">
        <f>D558-F558</f>
        <v>8740</v>
      </c>
      <c r="I558" s="13">
        <f>+I557+G558-H558</f>
        <v>54851.333999999719</v>
      </c>
      <c r="J558" s="25" t="s">
        <v>1327</v>
      </c>
      <c r="K558" t="s">
        <v>996</v>
      </c>
      <c r="L558" s="5"/>
    </row>
    <row r="559" spans="1:12" x14ac:dyDescent="0.2">
      <c r="A559" s="104">
        <v>43353</v>
      </c>
      <c r="B559" s="103" t="s">
        <v>1326</v>
      </c>
      <c r="C559" s="102" t="s">
        <v>1240</v>
      </c>
      <c r="D559" s="106">
        <v>7000</v>
      </c>
      <c r="E559" s="106">
        <v>7000</v>
      </c>
      <c r="F559" s="106">
        <v>350</v>
      </c>
      <c r="G559" s="13"/>
      <c r="H559" s="94">
        <f>D559-F559</f>
        <v>6650</v>
      </c>
      <c r="I559" s="13">
        <f>+I558+G559-H559</f>
        <v>48201.333999999719</v>
      </c>
      <c r="J559" s="25" t="s">
        <v>1239</v>
      </c>
      <c r="K559" t="s">
        <v>996</v>
      </c>
      <c r="L559" s="5"/>
    </row>
    <row r="560" spans="1:12" x14ac:dyDescent="0.2">
      <c r="A560" s="104">
        <v>43353</v>
      </c>
      <c r="B560" s="103" t="s">
        <v>1301</v>
      </c>
      <c r="C560" s="102" t="s">
        <v>277</v>
      </c>
      <c r="D560" s="135">
        <v>42475.19</v>
      </c>
      <c r="E560" s="106">
        <v>0</v>
      </c>
      <c r="F560" s="106"/>
      <c r="G560" s="13"/>
      <c r="H560" s="94">
        <f>D560-F560</f>
        <v>42475.19</v>
      </c>
      <c r="I560" s="13">
        <f>+I559+G560-H560</f>
        <v>5726.1439999997165</v>
      </c>
      <c r="J560" s="25" t="s">
        <v>1005</v>
      </c>
      <c r="K560" t="s">
        <v>996</v>
      </c>
      <c r="L560" s="5"/>
    </row>
    <row r="561" spans="1:13" x14ac:dyDescent="0.2">
      <c r="A561" s="23"/>
      <c r="B561" s="103"/>
      <c r="C561" s="25" t="s">
        <v>945</v>
      </c>
      <c r="D561" s="13">
        <v>3586.62</v>
      </c>
      <c r="E561" s="13"/>
      <c r="F561" s="13">
        <f>E561*0.05</f>
        <v>0</v>
      </c>
      <c r="G561" s="13"/>
      <c r="H561" s="94">
        <f>D561-F561</f>
        <v>3586.62</v>
      </c>
      <c r="I561" s="13">
        <f>+I560+G561-H561</f>
        <v>2139.5239999997166</v>
      </c>
      <c r="J561" s="25" t="s">
        <v>945</v>
      </c>
      <c r="L561" s="5"/>
    </row>
    <row r="562" spans="1:13" ht="15.75" x14ac:dyDescent="0.25">
      <c r="A562" s="156"/>
      <c r="B562" s="155"/>
      <c r="C562" s="150" t="s">
        <v>1325</v>
      </c>
      <c r="D562" s="154"/>
      <c r="E562" s="154"/>
      <c r="F562" s="13">
        <f>E562*0.05</f>
        <v>0</v>
      </c>
      <c r="G562" s="154"/>
      <c r="H562" s="94"/>
      <c r="I562" s="19">
        <f>+I561+G562-H562</f>
        <v>2139.5239999997166</v>
      </c>
      <c r="J562" s="153"/>
      <c r="K562" s="152"/>
      <c r="L562" s="5"/>
    </row>
    <row r="563" spans="1:13" x14ac:dyDescent="0.2">
      <c r="A563" s="100">
        <v>43383</v>
      </c>
      <c r="B563" s="23"/>
      <c r="C563" s="23" t="s">
        <v>985</v>
      </c>
      <c r="D563" s="13"/>
      <c r="E563" s="13"/>
      <c r="F563" s="13"/>
      <c r="G563" s="13">
        <v>911339.5</v>
      </c>
      <c r="H563" s="94"/>
      <c r="I563" s="13">
        <f>+I562+G563-H563</f>
        <v>913479.02399999974</v>
      </c>
      <c r="J563" s="25"/>
      <c r="K563" s="2"/>
      <c r="L563" s="4"/>
    </row>
    <row r="564" spans="1:13" x14ac:dyDescent="0.2">
      <c r="A564" s="104">
        <v>43384</v>
      </c>
      <c r="B564" s="113" t="s">
        <v>1324</v>
      </c>
      <c r="C564" s="102" t="s">
        <v>999</v>
      </c>
      <c r="D564" s="135">
        <v>60671</v>
      </c>
      <c r="E564" s="135">
        <v>60671</v>
      </c>
      <c r="F564" s="135">
        <v>3033.54</v>
      </c>
      <c r="G564" s="13"/>
      <c r="H564" s="94">
        <f>D564-F564</f>
        <v>57637.46</v>
      </c>
      <c r="I564" s="13">
        <f>+I563+G564-H564</f>
        <v>855841.56399999978</v>
      </c>
      <c r="J564" s="151" t="s">
        <v>742</v>
      </c>
      <c r="K564" s="2" t="s">
        <v>996</v>
      </c>
      <c r="L564" s="5"/>
    </row>
    <row r="565" spans="1:13" x14ac:dyDescent="0.2">
      <c r="A565" s="104">
        <v>43384</v>
      </c>
      <c r="B565" s="113" t="s">
        <v>1323</v>
      </c>
      <c r="C565" s="102" t="s">
        <v>315</v>
      </c>
      <c r="D565" s="135">
        <v>200000</v>
      </c>
      <c r="E565" s="135">
        <v>200000</v>
      </c>
      <c r="F565" s="135">
        <v>9924.5</v>
      </c>
      <c r="G565" s="13"/>
      <c r="H565" s="94">
        <f>D565-F565</f>
        <v>190075.5</v>
      </c>
      <c r="I565" s="13">
        <f>+I564+G565-H565</f>
        <v>665766.06399999978</v>
      </c>
      <c r="J565" s="33" t="s">
        <v>1038</v>
      </c>
      <c r="K565" s="2" t="s">
        <v>996</v>
      </c>
      <c r="L565" s="5"/>
      <c r="M565" s="66"/>
    </row>
    <row r="566" spans="1:13" x14ac:dyDescent="0.2">
      <c r="A566" s="104">
        <v>43384</v>
      </c>
      <c r="B566" s="113" t="s">
        <v>1322</v>
      </c>
      <c r="C566" s="102" t="s">
        <v>1245</v>
      </c>
      <c r="D566" s="135">
        <v>36531</v>
      </c>
      <c r="E566" s="135">
        <v>36531</v>
      </c>
      <c r="F566" s="135">
        <v>1826.55</v>
      </c>
      <c r="G566" s="13"/>
      <c r="H566" s="94">
        <f>D566-F566</f>
        <v>34704.449999999997</v>
      </c>
      <c r="I566" s="13">
        <f>+I565+G566-H566</f>
        <v>631061.61399999983</v>
      </c>
      <c r="J566" s="33" t="s">
        <v>1038</v>
      </c>
      <c r="K566" s="2" t="s">
        <v>996</v>
      </c>
      <c r="L566" s="5"/>
    </row>
    <row r="567" spans="1:13" x14ac:dyDescent="0.2">
      <c r="A567" s="104">
        <v>43384</v>
      </c>
      <c r="B567" s="113" t="s">
        <v>1321</v>
      </c>
      <c r="C567" s="102" t="s">
        <v>1035</v>
      </c>
      <c r="D567" s="135">
        <v>28592</v>
      </c>
      <c r="E567" s="135">
        <v>28592</v>
      </c>
      <c r="F567" s="135">
        <v>1429.6</v>
      </c>
      <c r="G567" s="13"/>
      <c r="H567" s="94">
        <f>D567-F567</f>
        <v>27162.400000000001</v>
      </c>
      <c r="I567" s="13">
        <f>+I566+G567-H567</f>
        <v>603899.2139999998</v>
      </c>
      <c r="J567" s="33" t="s">
        <v>1034</v>
      </c>
      <c r="K567" s="2" t="s">
        <v>996</v>
      </c>
      <c r="L567" s="5"/>
      <c r="M567" s="66"/>
    </row>
    <row r="568" spans="1:13" x14ac:dyDescent="0.2">
      <c r="A568" s="104">
        <v>43384</v>
      </c>
      <c r="B568" s="113" t="s">
        <v>1320</v>
      </c>
      <c r="C568" s="102" t="s">
        <v>1074</v>
      </c>
      <c r="D568" s="135">
        <v>200000</v>
      </c>
      <c r="E568" s="135">
        <v>200000</v>
      </c>
      <c r="F568" s="135">
        <v>8931.3799999999992</v>
      </c>
      <c r="G568" s="13"/>
      <c r="H568" s="94">
        <f>D568-F568</f>
        <v>191068.62</v>
      </c>
      <c r="I568" s="13">
        <f>+I567+G568-H568</f>
        <v>412830.59399999981</v>
      </c>
      <c r="J568" s="33" t="s">
        <v>1073</v>
      </c>
      <c r="K568" s="2" t="s">
        <v>996</v>
      </c>
      <c r="L568" s="5"/>
      <c r="M568" s="68"/>
    </row>
    <row r="569" spans="1:13" x14ac:dyDescent="0.2">
      <c r="A569" s="104">
        <v>43384</v>
      </c>
      <c r="B569" s="113" t="s">
        <v>1319</v>
      </c>
      <c r="C569" s="102" t="s">
        <v>1202</v>
      </c>
      <c r="D569" s="135">
        <v>35623</v>
      </c>
      <c r="E569" s="135">
        <v>35623</v>
      </c>
      <c r="F569" s="135">
        <v>1509.45</v>
      </c>
      <c r="G569" s="13"/>
      <c r="H569" s="94">
        <f>D569-F569</f>
        <v>34113.550000000003</v>
      </c>
      <c r="I569" s="13">
        <f>+I568+G569-H569</f>
        <v>378717.04399999982</v>
      </c>
      <c r="J569" s="33" t="s">
        <v>1201</v>
      </c>
      <c r="K569" s="2" t="s">
        <v>996</v>
      </c>
      <c r="L569" s="5"/>
      <c r="M569" s="66"/>
    </row>
    <row r="570" spans="1:13" x14ac:dyDescent="0.2">
      <c r="A570" s="104">
        <v>43384</v>
      </c>
      <c r="B570" s="113" t="s">
        <v>1318</v>
      </c>
      <c r="C570" s="102" t="s">
        <v>1043</v>
      </c>
      <c r="D570" s="106">
        <v>10228.93</v>
      </c>
      <c r="E570" s="106">
        <v>10228.93</v>
      </c>
      <c r="F570" s="134"/>
      <c r="G570" s="13"/>
      <c r="H570" s="94">
        <f>D570-F570</f>
        <v>10228.93</v>
      </c>
      <c r="I570" s="13">
        <f>+I569+G570-H570</f>
        <v>368488.11399999983</v>
      </c>
      <c r="J570" s="33" t="s">
        <v>1091</v>
      </c>
      <c r="K570" s="2" t="s">
        <v>996</v>
      </c>
      <c r="L570" s="5"/>
      <c r="M570" s="66"/>
    </row>
    <row r="571" spans="1:13" x14ac:dyDescent="0.2">
      <c r="A571" s="104">
        <v>43384</v>
      </c>
      <c r="B571" s="113" t="s">
        <v>1317</v>
      </c>
      <c r="C571" s="102" t="s">
        <v>1056</v>
      </c>
      <c r="D571" s="106">
        <v>51327.56</v>
      </c>
      <c r="E571" s="106">
        <v>51327.56</v>
      </c>
      <c r="F571" s="106">
        <v>2341.41</v>
      </c>
      <c r="G571" s="13"/>
      <c r="H571" s="94">
        <f>D571-F571</f>
        <v>48986.149999999994</v>
      </c>
      <c r="I571" s="13">
        <f>+I570+G571-H571</f>
        <v>319501.9639999998</v>
      </c>
      <c r="J571" s="33" t="s">
        <v>1065</v>
      </c>
      <c r="K571" s="2" t="s">
        <v>996</v>
      </c>
      <c r="L571" s="5"/>
    </row>
    <row r="572" spans="1:13" x14ac:dyDescent="0.2">
      <c r="A572" s="104">
        <v>43384</v>
      </c>
      <c r="B572" s="113" t="s">
        <v>1316</v>
      </c>
      <c r="C572" s="102" t="s">
        <v>1291</v>
      </c>
      <c r="D572" s="106">
        <v>36805</v>
      </c>
      <c r="E572" s="106">
        <v>36805</v>
      </c>
      <c r="F572" s="106">
        <v>1790.03</v>
      </c>
      <c r="G572" s="13"/>
      <c r="H572" s="94">
        <f>D572-F572</f>
        <v>35014.97</v>
      </c>
      <c r="I572" s="13">
        <f>+I571+G572-H572</f>
        <v>284486.99399999983</v>
      </c>
      <c r="J572" s="33" t="s">
        <v>1290</v>
      </c>
      <c r="K572" s="2" t="s">
        <v>996</v>
      </c>
      <c r="L572" s="5"/>
    </row>
    <row r="573" spans="1:13" x14ac:dyDescent="0.2">
      <c r="A573" s="104">
        <v>43384</v>
      </c>
      <c r="B573" s="113" t="s">
        <v>1315</v>
      </c>
      <c r="C573" s="116" t="s">
        <v>989</v>
      </c>
      <c r="D573" s="106">
        <v>25161</v>
      </c>
      <c r="E573" s="106">
        <v>25161</v>
      </c>
      <c r="F573" s="106">
        <v>1075.3</v>
      </c>
      <c r="G573" s="13"/>
      <c r="H573" s="94">
        <f>D573-F573</f>
        <v>24085.7</v>
      </c>
      <c r="I573" s="13">
        <f>+I572+G573-H573</f>
        <v>260401.29399999982</v>
      </c>
      <c r="J573" s="33" t="s">
        <v>1197</v>
      </c>
      <c r="K573" s="2" t="s">
        <v>996</v>
      </c>
      <c r="L573" s="5"/>
    </row>
    <row r="574" spans="1:13" x14ac:dyDescent="0.2">
      <c r="A574" s="104">
        <v>43384</v>
      </c>
      <c r="B574" s="113" t="s">
        <v>1314</v>
      </c>
      <c r="C574" s="116" t="s">
        <v>1059</v>
      </c>
      <c r="D574" s="106">
        <v>37355.61</v>
      </c>
      <c r="E574" s="106">
        <v>37355.61</v>
      </c>
      <c r="F574" s="106">
        <v>1783.29</v>
      </c>
      <c r="G574" s="13"/>
      <c r="H574" s="94">
        <f>D574-F574</f>
        <v>35572.32</v>
      </c>
      <c r="I574" s="13">
        <f>+I573+G574-H574</f>
        <v>224828.97399999981</v>
      </c>
      <c r="J574" s="33" t="s">
        <v>1038</v>
      </c>
      <c r="K574" s="2" t="s">
        <v>996</v>
      </c>
      <c r="L574" s="4"/>
    </row>
    <row r="575" spans="1:13" x14ac:dyDescent="0.2">
      <c r="A575" s="104">
        <v>43384</v>
      </c>
      <c r="B575" s="113" t="s">
        <v>1313</v>
      </c>
      <c r="C575" s="116" t="s">
        <v>1258</v>
      </c>
      <c r="D575" s="106">
        <v>19257.62</v>
      </c>
      <c r="E575" s="106">
        <v>19257.62</v>
      </c>
      <c r="F575" s="106"/>
      <c r="G575" s="13"/>
      <c r="H575" s="94">
        <f>D575-F575</f>
        <v>19257.62</v>
      </c>
      <c r="I575" s="13">
        <f>+I574+G575-H575</f>
        <v>205571.35399999982</v>
      </c>
      <c r="J575" s="33" t="s">
        <v>1032</v>
      </c>
      <c r="K575" s="2" t="s">
        <v>996</v>
      </c>
      <c r="L575" s="5"/>
    </row>
    <row r="576" spans="1:13" ht="12.75" customHeight="1" x14ac:dyDescent="0.2">
      <c r="A576" s="104">
        <v>43384</v>
      </c>
      <c r="B576" s="113" t="s">
        <v>1312</v>
      </c>
      <c r="C576" s="116" t="s">
        <v>1287</v>
      </c>
      <c r="D576" s="106">
        <v>13665.79</v>
      </c>
      <c r="E576" s="106">
        <v>13665.79</v>
      </c>
      <c r="F576" s="106">
        <v>579.05999999999995</v>
      </c>
      <c r="G576" s="13"/>
      <c r="H576" s="94">
        <f>D576-F576</f>
        <v>13086.730000000001</v>
      </c>
      <c r="I576" s="13">
        <f>+I575+G576-H576</f>
        <v>192484.62399999981</v>
      </c>
      <c r="J576" s="33" t="s">
        <v>1286</v>
      </c>
      <c r="K576" s="2" t="s">
        <v>996</v>
      </c>
      <c r="L576" s="5"/>
    </row>
    <row r="577" spans="1:12" x14ac:dyDescent="0.2">
      <c r="A577" s="104">
        <v>43384</v>
      </c>
      <c r="B577" s="113" t="s">
        <v>1311</v>
      </c>
      <c r="C577" s="102" t="s">
        <v>1310</v>
      </c>
      <c r="D577" s="106">
        <v>13558.2</v>
      </c>
      <c r="E577" s="106">
        <v>13558.2</v>
      </c>
      <c r="F577" s="106">
        <v>574.5</v>
      </c>
      <c r="G577" s="13"/>
      <c r="H577" s="94">
        <f>D577-F577</f>
        <v>12983.7</v>
      </c>
      <c r="I577" s="13">
        <f>+I576+G577-H577</f>
        <v>179500.9239999998</v>
      </c>
      <c r="J577" s="33" t="s">
        <v>1309</v>
      </c>
      <c r="K577" s="2" t="s">
        <v>996</v>
      </c>
      <c r="L577" s="5"/>
    </row>
    <row r="578" spans="1:12" x14ac:dyDescent="0.2">
      <c r="A578" s="104">
        <v>43384</v>
      </c>
      <c r="B578" s="113" t="s">
        <v>1308</v>
      </c>
      <c r="C578" s="116" t="s">
        <v>1216</v>
      </c>
      <c r="D578" s="106">
        <v>14071</v>
      </c>
      <c r="E578" s="106">
        <v>14071</v>
      </c>
      <c r="F578" s="106">
        <v>703.55</v>
      </c>
      <c r="G578" s="13"/>
      <c r="H578" s="94">
        <f>D578-F578</f>
        <v>13367.45</v>
      </c>
      <c r="I578" s="13">
        <f>+I577+G578-H578</f>
        <v>166133.47399999978</v>
      </c>
      <c r="J578" s="33" t="s">
        <v>1215</v>
      </c>
      <c r="K578" s="2" t="s">
        <v>996</v>
      </c>
      <c r="L578" s="5"/>
    </row>
    <row r="579" spans="1:12" x14ac:dyDescent="0.2">
      <c r="A579" s="104">
        <v>43384</v>
      </c>
      <c r="B579" s="113" t="s">
        <v>1307</v>
      </c>
      <c r="C579" s="116" t="s">
        <v>1031</v>
      </c>
      <c r="D579" s="106">
        <v>11210</v>
      </c>
      <c r="E579" s="106">
        <v>11210</v>
      </c>
      <c r="F579" s="106">
        <v>560.5</v>
      </c>
      <c r="G579" s="13"/>
      <c r="H579" s="94">
        <f>D579-F579</f>
        <v>10649.5</v>
      </c>
      <c r="I579" s="13">
        <f>+I578+G579-H579</f>
        <v>155483.97399999978</v>
      </c>
      <c r="J579" s="33" t="s">
        <v>1283</v>
      </c>
      <c r="K579" s="2" t="s">
        <v>996</v>
      </c>
      <c r="L579" s="4"/>
    </row>
    <row r="580" spans="1:12" x14ac:dyDescent="0.2">
      <c r="A580" s="104">
        <v>43384</v>
      </c>
      <c r="B580" s="113" t="s">
        <v>1306</v>
      </c>
      <c r="C580" s="116" t="s">
        <v>1015</v>
      </c>
      <c r="D580" s="106">
        <v>29583</v>
      </c>
      <c r="E580" s="106">
        <v>29583</v>
      </c>
      <c r="F580" s="106">
        <v>1479.15</v>
      </c>
      <c r="G580" s="13"/>
      <c r="H580" s="94">
        <f>D580-F580</f>
        <v>28103.85</v>
      </c>
      <c r="I580" s="13">
        <f>+I579+G580-H580</f>
        <v>127380.12399999978</v>
      </c>
      <c r="J580" s="33" t="s">
        <v>1281</v>
      </c>
      <c r="K580" s="2" t="s">
        <v>996</v>
      </c>
      <c r="L580" s="5"/>
    </row>
    <row r="581" spans="1:12" x14ac:dyDescent="0.2">
      <c r="A581" s="104">
        <v>43384</v>
      </c>
      <c r="B581" s="113" t="s">
        <v>1305</v>
      </c>
      <c r="C581" s="116" t="s">
        <v>1254</v>
      </c>
      <c r="D581" s="106">
        <v>24000</v>
      </c>
      <c r="E581" s="106">
        <v>24000</v>
      </c>
      <c r="F581" s="106">
        <v>1200</v>
      </c>
      <c r="G581" s="13"/>
      <c r="H581" s="94">
        <f>D581-F581</f>
        <v>22800</v>
      </c>
      <c r="I581" s="13">
        <f>+I580+G581-H581</f>
        <v>104580.12399999978</v>
      </c>
      <c r="J581" s="33" t="s">
        <v>856</v>
      </c>
      <c r="K581" s="2" t="s">
        <v>996</v>
      </c>
      <c r="L581" s="5"/>
    </row>
    <row r="582" spans="1:12" x14ac:dyDescent="0.2">
      <c r="A582" s="104">
        <v>43384</v>
      </c>
      <c r="B582" s="113" t="s">
        <v>1304</v>
      </c>
      <c r="C582" s="102" t="s">
        <v>1240</v>
      </c>
      <c r="D582" s="106">
        <v>7455</v>
      </c>
      <c r="E582" s="106">
        <v>7455</v>
      </c>
      <c r="F582" s="106">
        <v>262.5</v>
      </c>
      <c r="G582" s="13"/>
      <c r="H582" s="94">
        <f>D582-F582</f>
        <v>7192.5</v>
      </c>
      <c r="I582" s="13">
        <f>+I581+G582-H582</f>
        <v>97387.623999999778</v>
      </c>
      <c r="J582" s="33" t="s">
        <v>1239</v>
      </c>
      <c r="K582" s="2" t="s">
        <v>996</v>
      </c>
      <c r="L582" s="5"/>
    </row>
    <row r="583" spans="1:12" x14ac:dyDescent="0.2">
      <c r="A583" s="104">
        <v>43384</v>
      </c>
      <c r="B583" s="113" t="s">
        <v>1303</v>
      </c>
      <c r="C583" s="102" t="s">
        <v>1079</v>
      </c>
      <c r="D583" s="106">
        <v>10520</v>
      </c>
      <c r="E583" s="106">
        <v>10520</v>
      </c>
      <c r="F583" s="106">
        <v>449.73</v>
      </c>
      <c r="G583" s="13"/>
      <c r="H583" s="94">
        <f>D583-F583</f>
        <v>10070.27</v>
      </c>
      <c r="I583" s="13">
        <f>+I582+G583-H583</f>
        <v>87317.353999999774</v>
      </c>
      <c r="J583" s="33" t="s">
        <v>1192</v>
      </c>
      <c r="K583" s="2" t="s">
        <v>996</v>
      </c>
      <c r="L583" s="5"/>
    </row>
    <row r="584" spans="1:12" x14ac:dyDescent="0.2">
      <c r="A584" s="104">
        <v>43384</v>
      </c>
      <c r="B584" s="113" t="s">
        <v>1302</v>
      </c>
      <c r="C584" s="102" t="s">
        <v>1190</v>
      </c>
      <c r="D584" s="106">
        <v>41820.400000000001</v>
      </c>
      <c r="E584" s="106">
        <v>41820.400000000001</v>
      </c>
      <c r="F584" s="106">
        <v>2091.02</v>
      </c>
      <c r="G584" s="13"/>
      <c r="H584" s="94">
        <f>D584-F584</f>
        <v>39729.380000000005</v>
      </c>
      <c r="I584" s="13">
        <f>+I583+G584-H584</f>
        <v>47587.973999999769</v>
      </c>
      <c r="J584" s="33" t="s">
        <v>1105</v>
      </c>
      <c r="K584" s="2" t="s">
        <v>996</v>
      </c>
      <c r="L584" s="5"/>
    </row>
    <row r="585" spans="1:12" x14ac:dyDescent="0.2">
      <c r="A585" s="104">
        <v>43384</v>
      </c>
      <c r="B585" s="113" t="s">
        <v>1301</v>
      </c>
      <c r="C585" s="102" t="s">
        <v>277</v>
      </c>
      <c r="D585" s="106">
        <v>41545.07</v>
      </c>
      <c r="E585" s="106"/>
      <c r="F585" s="106"/>
      <c r="G585" s="13"/>
      <c r="H585" s="94">
        <f>D585-F585</f>
        <v>41545.07</v>
      </c>
      <c r="I585" s="13">
        <f>+I584+G585-H585</f>
        <v>6042.9039999997694</v>
      </c>
      <c r="J585" s="33" t="s">
        <v>1005</v>
      </c>
      <c r="K585" s="2" t="s">
        <v>996</v>
      </c>
      <c r="L585" s="5"/>
    </row>
    <row r="586" spans="1:12" x14ac:dyDescent="0.2">
      <c r="A586" s="104"/>
      <c r="B586" s="113"/>
      <c r="C586" s="102" t="s">
        <v>1300</v>
      </c>
      <c r="D586" s="106"/>
      <c r="E586" s="106"/>
      <c r="F586" s="106"/>
      <c r="G586" s="13">
        <v>256.69</v>
      </c>
      <c r="H586" s="94"/>
      <c r="I586" s="13">
        <f>+I585+G586-H586</f>
        <v>6299.593999999769</v>
      </c>
      <c r="J586" s="25"/>
      <c r="K586" s="2"/>
      <c r="L586" s="4"/>
    </row>
    <row r="587" spans="1:12" x14ac:dyDescent="0.2">
      <c r="A587" s="23"/>
      <c r="B587" s="23"/>
      <c r="C587" s="23" t="s">
        <v>945</v>
      </c>
      <c r="D587" s="13">
        <v>4092.85</v>
      </c>
      <c r="E587" s="13"/>
      <c r="F587" s="13">
        <f>E587*0.05</f>
        <v>0</v>
      </c>
      <c r="G587" s="13"/>
      <c r="H587" s="94">
        <f>D587-F587</f>
        <v>4092.85</v>
      </c>
      <c r="I587" s="13">
        <f>+I586+G587-H587</f>
        <v>2206.7439999997691</v>
      </c>
      <c r="J587" s="25"/>
      <c r="K587" s="2"/>
      <c r="L587" s="4"/>
    </row>
    <row r="588" spans="1:12" ht="15.75" x14ac:dyDescent="0.25">
      <c r="A588" s="23"/>
      <c r="B588" s="23"/>
      <c r="C588" s="150" t="s">
        <v>1299</v>
      </c>
      <c r="D588" s="13"/>
      <c r="E588" s="13"/>
      <c r="F588" s="13">
        <f>E588*0.05</f>
        <v>0</v>
      </c>
      <c r="G588" s="13"/>
      <c r="H588" s="149"/>
      <c r="I588" s="19">
        <f>+I587+G588-H588</f>
        <v>2206.7439999997691</v>
      </c>
      <c r="J588" s="25"/>
      <c r="K588" s="2"/>
      <c r="L588" s="4"/>
    </row>
    <row r="589" spans="1:12" x14ac:dyDescent="0.2">
      <c r="A589" s="89">
        <v>43419</v>
      </c>
      <c r="B589" s="23"/>
      <c r="C589" s="23" t="s">
        <v>985</v>
      </c>
      <c r="D589" s="13"/>
      <c r="E589" s="13"/>
      <c r="F589" s="13"/>
      <c r="G589" s="13">
        <v>911272.27</v>
      </c>
      <c r="H589" s="94"/>
      <c r="I589" s="13">
        <f>+I588+G589-H589</f>
        <v>913479.01399999973</v>
      </c>
      <c r="J589" s="25"/>
      <c r="K589" s="2"/>
      <c r="L589" s="4"/>
    </row>
    <row r="590" spans="1:12" x14ac:dyDescent="0.2">
      <c r="A590" s="89">
        <v>43423</v>
      </c>
      <c r="B590" s="115" t="s">
        <v>1298</v>
      </c>
      <c r="C590" s="102" t="s">
        <v>315</v>
      </c>
      <c r="D590" s="135">
        <v>200000</v>
      </c>
      <c r="E590" s="135">
        <v>200000</v>
      </c>
      <c r="F590" s="135">
        <v>9847.67</v>
      </c>
      <c r="G590" s="13"/>
      <c r="H590" s="94">
        <f>D590-F590</f>
        <v>190152.33</v>
      </c>
      <c r="I590" s="13">
        <f>+I589+G590-H590</f>
        <v>723326.68399999978</v>
      </c>
      <c r="J590" s="25" t="s">
        <v>1038</v>
      </c>
      <c r="K590" s="2" t="s">
        <v>996</v>
      </c>
      <c r="L590" s="4"/>
    </row>
    <row r="591" spans="1:12" x14ac:dyDescent="0.2">
      <c r="A591" s="89">
        <v>43423</v>
      </c>
      <c r="B591" s="115" t="s">
        <v>1297</v>
      </c>
      <c r="C591" s="102" t="s">
        <v>1245</v>
      </c>
      <c r="D591" s="135">
        <v>51041.599999999999</v>
      </c>
      <c r="E591" s="135">
        <v>51041.599999999999</v>
      </c>
      <c r="F591" s="135">
        <v>2512.75</v>
      </c>
      <c r="G591" s="13"/>
      <c r="H591" s="94">
        <f>D591-F591</f>
        <v>48528.85</v>
      </c>
      <c r="I591" s="13">
        <f>+I590+G591-H591</f>
        <v>674797.8339999998</v>
      </c>
      <c r="J591" s="25" t="s">
        <v>1038</v>
      </c>
      <c r="K591" s="2" t="s">
        <v>996</v>
      </c>
      <c r="L591" s="4"/>
    </row>
    <row r="592" spans="1:12" x14ac:dyDescent="0.2">
      <c r="A592" s="89">
        <v>43423</v>
      </c>
      <c r="B592" s="113"/>
      <c r="C592" s="102" t="s">
        <v>1035</v>
      </c>
      <c r="D592" s="135">
        <v>23068</v>
      </c>
      <c r="E592" s="135">
        <v>23068</v>
      </c>
      <c r="F592" s="135">
        <v>1153.4000000000001</v>
      </c>
      <c r="G592" s="13"/>
      <c r="H592" s="94">
        <f>D592-F592</f>
        <v>21914.6</v>
      </c>
      <c r="I592" s="13">
        <f>+I591+G592-H592</f>
        <v>652883.23399999982</v>
      </c>
      <c r="J592" s="25" t="s">
        <v>1034</v>
      </c>
      <c r="K592" s="2" t="s">
        <v>996</v>
      </c>
      <c r="L592" s="4"/>
    </row>
    <row r="593" spans="1:12" x14ac:dyDescent="0.2">
      <c r="A593" s="89">
        <v>43423</v>
      </c>
      <c r="B593" s="115" t="s">
        <v>1296</v>
      </c>
      <c r="C593" s="102" t="s">
        <v>1074</v>
      </c>
      <c r="D593" s="135">
        <v>200000</v>
      </c>
      <c r="E593" s="135">
        <v>200000</v>
      </c>
      <c r="F593" s="135">
        <v>9303.24</v>
      </c>
      <c r="G593" s="13"/>
      <c r="H593" s="94">
        <f>D593-F593</f>
        <v>190696.76</v>
      </c>
      <c r="I593" s="13">
        <f>+I592+G593-H593</f>
        <v>462186.47399999981</v>
      </c>
      <c r="J593" s="25" t="s">
        <v>1073</v>
      </c>
      <c r="K593" s="2" t="s">
        <v>996</v>
      </c>
      <c r="L593" s="4"/>
    </row>
    <row r="594" spans="1:12" x14ac:dyDescent="0.2">
      <c r="A594" s="89">
        <v>43423</v>
      </c>
      <c r="B594" s="115" t="s">
        <v>1295</v>
      </c>
      <c r="C594" s="102" t="s">
        <v>1202</v>
      </c>
      <c r="D594" s="135">
        <v>23140</v>
      </c>
      <c r="E594" s="135">
        <v>23140</v>
      </c>
      <c r="F594" s="135">
        <v>980.51</v>
      </c>
      <c r="G594" s="13"/>
      <c r="H594" s="94">
        <f>D594-F594</f>
        <v>22159.49</v>
      </c>
      <c r="I594" s="13">
        <f>+I593+G594-H594</f>
        <v>440026.98399999982</v>
      </c>
      <c r="J594" s="25" t="s">
        <v>1201</v>
      </c>
      <c r="K594" s="2" t="s">
        <v>996</v>
      </c>
      <c r="L594" s="4"/>
    </row>
    <row r="595" spans="1:12" x14ac:dyDescent="0.2">
      <c r="A595" s="89">
        <v>43423</v>
      </c>
      <c r="B595" s="115" t="s">
        <v>1294</v>
      </c>
      <c r="C595" s="102" t="s">
        <v>1043</v>
      </c>
      <c r="D595" s="106">
        <v>10287.969999999999</v>
      </c>
      <c r="E595" s="106">
        <v>10287.969999999999</v>
      </c>
      <c r="F595" s="134"/>
      <c r="G595" s="13"/>
      <c r="H595" s="94">
        <f>D595-F595</f>
        <v>10287.969999999999</v>
      </c>
      <c r="I595" s="13">
        <f>+I594+G595-H595</f>
        <v>429739.01399999985</v>
      </c>
      <c r="J595" s="25" t="s">
        <v>1091</v>
      </c>
      <c r="K595" s="2" t="s">
        <v>996</v>
      </c>
      <c r="L595" s="4"/>
    </row>
    <row r="596" spans="1:12" x14ac:dyDescent="0.2">
      <c r="A596" s="89">
        <v>43423</v>
      </c>
      <c r="B596" s="115" t="s">
        <v>1293</v>
      </c>
      <c r="C596" s="102" t="s">
        <v>1056</v>
      </c>
      <c r="D596" s="106">
        <v>50000</v>
      </c>
      <c r="E596" s="106">
        <v>50000</v>
      </c>
      <c r="F596" s="106">
        <v>2500</v>
      </c>
      <c r="G596" s="13"/>
      <c r="H596" s="94">
        <f>D596-F596</f>
        <v>47500</v>
      </c>
      <c r="I596" s="13">
        <f>+I595+G596-H596</f>
        <v>382239.01399999985</v>
      </c>
      <c r="J596" s="25" t="s">
        <v>1065</v>
      </c>
      <c r="K596" s="2" t="s">
        <v>996</v>
      </c>
      <c r="L596" s="4"/>
    </row>
    <row r="597" spans="1:12" x14ac:dyDescent="0.2">
      <c r="A597" s="89">
        <v>43423</v>
      </c>
      <c r="B597" s="115" t="s">
        <v>1292</v>
      </c>
      <c r="C597" s="102" t="s">
        <v>1291</v>
      </c>
      <c r="D597" s="106">
        <v>20000</v>
      </c>
      <c r="E597" s="106">
        <v>20000</v>
      </c>
      <c r="F597" s="106">
        <v>952.44</v>
      </c>
      <c r="G597" s="13"/>
      <c r="H597" s="94">
        <f>D597-F597</f>
        <v>19047.560000000001</v>
      </c>
      <c r="I597" s="13">
        <f>+I596+G597-H597</f>
        <v>363191.45399999985</v>
      </c>
      <c r="J597" s="25" t="s">
        <v>1290</v>
      </c>
      <c r="K597" s="2" t="s">
        <v>996</v>
      </c>
      <c r="L597" s="4"/>
    </row>
    <row r="598" spans="1:12" x14ac:dyDescent="0.2">
      <c r="A598" s="89">
        <v>43423</v>
      </c>
      <c r="B598" s="113"/>
      <c r="C598" s="116" t="s">
        <v>989</v>
      </c>
      <c r="D598" s="106">
        <v>23775</v>
      </c>
      <c r="E598" s="106">
        <v>23775</v>
      </c>
      <c r="F598" s="106">
        <v>1007.42</v>
      </c>
      <c r="G598" s="13"/>
      <c r="H598" s="94">
        <f>D598-F598</f>
        <v>22767.58</v>
      </c>
      <c r="I598" s="13">
        <f>+I597+G598-H598</f>
        <v>340423.87399999984</v>
      </c>
      <c r="J598" s="25" t="s">
        <v>1197</v>
      </c>
      <c r="K598" s="2" t="s">
        <v>996</v>
      </c>
      <c r="L598" s="148"/>
    </row>
    <row r="599" spans="1:12" x14ac:dyDescent="0.2">
      <c r="A599" s="89">
        <v>43423</v>
      </c>
      <c r="B599" s="115" t="s">
        <v>1289</v>
      </c>
      <c r="C599" s="116" t="s">
        <v>1059</v>
      </c>
      <c r="D599" s="106">
        <v>27205.439999999999</v>
      </c>
      <c r="E599" s="106">
        <v>27205.439999999999</v>
      </c>
      <c r="F599" s="106">
        <v>1259.4000000000001</v>
      </c>
      <c r="G599" s="13"/>
      <c r="H599" s="94">
        <f>D599-F599</f>
        <v>25946.039999999997</v>
      </c>
      <c r="I599" s="13">
        <f>+I598+G599-H599</f>
        <v>314477.83399999986</v>
      </c>
      <c r="J599" s="25" t="s">
        <v>1038</v>
      </c>
      <c r="K599" s="2" t="s">
        <v>996</v>
      </c>
      <c r="L599" s="4"/>
    </row>
    <row r="600" spans="1:12" x14ac:dyDescent="0.2">
      <c r="A600" s="89">
        <v>43423</v>
      </c>
      <c r="B600" s="115" t="s">
        <v>1288</v>
      </c>
      <c r="C600" s="116" t="s">
        <v>1258</v>
      </c>
      <c r="D600" s="106">
        <v>19341.259999999998</v>
      </c>
      <c r="E600" s="106">
        <v>19341.259999999998</v>
      </c>
      <c r="F600" s="106"/>
      <c r="G600" s="13"/>
      <c r="H600" s="94">
        <f>D600-F600</f>
        <v>19341.259999999998</v>
      </c>
      <c r="I600" s="13">
        <f>+I599+G600-H600</f>
        <v>295136.57399999985</v>
      </c>
      <c r="J600" s="25" t="s">
        <v>1032</v>
      </c>
      <c r="K600" s="2" t="s">
        <v>996</v>
      </c>
      <c r="L600" s="4"/>
    </row>
    <row r="601" spans="1:12" x14ac:dyDescent="0.2">
      <c r="A601" s="89">
        <v>43423</v>
      </c>
      <c r="B601" s="113" t="s">
        <v>548</v>
      </c>
      <c r="C601" s="116" t="s">
        <v>1287</v>
      </c>
      <c r="D601" s="106">
        <v>26375</v>
      </c>
      <c r="E601" s="106">
        <v>26375</v>
      </c>
      <c r="F601" s="106">
        <v>1117.5899999999999</v>
      </c>
      <c r="G601" s="13"/>
      <c r="H601" s="94">
        <f>D601-F601</f>
        <v>25257.41</v>
      </c>
      <c r="I601" s="13">
        <f>+I600+G601-H601</f>
        <v>269879.16399999987</v>
      </c>
      <c r="J601" s="25" t="s">
        <v>1286</v>
      </c>
      <c r="K601" s="2" t="s">
        <v>996</v>
      </c>
      <c r="L601" s="4"/>
    </row>
    <row r="602" spans="1:12" x14ac:dyDescent="0.2">
      <c r="A602" s="89">
        <v>43423</v>
      </c>
      <c r="B602" s="113" t="s">
        <v>1285</v>
      </c>
      <c r="C602" s="102" t="s">
        <v>806</v>
      </c>
      <c r="D602" s="106">
        <v>40986</v>
      </c>
      <c r="E602" s="106">
        <v>40986</v>
      </c>
      <c r="F602" s="106">
        <v>2149.3000000000002</v>
      </c>
      <c r="G602" s="13"/>
      <c r="H602" s="94">
        <f>D602-F602</f>
        <v>38836.699999999997</v>
      </c>
      <c r="I602" s="13">
        <f>+I601+G602-H602</f>
        <v>231042.46399999986</v>
      </c>
      <c r="J602" s="25" t="s">
        <v>1256</v>
      </c>
      <c r="K602" s="2" t="s">
        <v>996</v>
      </c>
      <c r="L602" s="4"/>
    </row>
    <row r="603" spans="1:12" x14ac:dyDescent="0.2">
      <c r="A603" s="89">
        <v>43423</v>
      </c>
      <c r="B603" s="113"/>
      <c r="C603" s="116" t="s">
        <v>1216</v>
      </c>
      <c r="D603" s="106">
        <v>8365</v>
      </c>
      <c r="E603" s="106">
        <v>8365</v>
      </c>
      <c r="F603" s="106">
        <v>418.25</v>
      </c>
      <c r="G603" s="13"/>
      <c r="H603" s="94">
        <f>D603-F603</f>
        <v>7946.75</v>
      </c>
      <c r="I603" s="13">
        <f>+I602+G603-H603</f>
        <v>223095.71399999986</v>
      </c>
      <c r="J603" s="25" t="s">
        <v>1215</v>
      </c>
      <c r="K603" s="2" t="s">
        <v>996</v>
      </c>
      <c r="L603" s="4"/>
    </row>
    <row r="604" spans="1:12" x14ac:dyDescent="0.2">
      <c r="A604" s="89">
        <v>43423</v>
      </c>
      <c r="B604" s="113" t="s">
        <v>1284</v>
      </c>
      <c r="C604" s="116" t="s">
        <v>1031</v>
      </c>
      <c r="D604" s="106">
        <v>15340</v>
      </c>
      <c r="E604" s="106">
        <v>15340</v>
      </c>
      <c r="F604" s="106">
        <v>767</v>
      </c>
      <c r="G604" s="13"/>
      <c r="H604" s="94">
        <f>D604-F604</f>
        <v>14573</v>
      </c>
      <c r="I604" s="13">
        <f>+I603+G604-H604</f>
        <v>208522.71399999986</v>
      </c>
      <c r="J604" s="25" t="s">
        <v>1283</v>
      </c>
      <c r="K604" s="2" t="s">
        <v>996</v>
      </c>
      <c r="L604" s="147"/>
    </row>
    <row r="605" spans="1:12" x14ac:dyDescent="0.2">
      <c r="A605" s="89">
        <v>43423</v>
      </c>
      <c r="B605" s="115" t="s">
        <v>1282</v>
      </c>
      <c r="C605" s="116" t="s">
        <v>1015</v>
      </c>
      <c r="D605" s="106">
        <v>11303.4</v>
      </c>
      <c r="E605" s="106">
        <v>11303.4</v>
      </c>
      <c r="F605" s="106">
        <v>565.16999999999996</v>
      </c>
      <c r="G605" s="13"/>
      <c r="H605" s="94">
        <f>D605-F605</f>
        <v>10738.23</v>
      </c>
      <c r="I605" s="13">
        <f>+I604+G605-H605</f>
        <v>197784.48399999985</v>
      </c>
      <c r="J605" s="25" t="s">
        <v>1281</v>
      </c>
      <c r="K605" s="2" t="s">
        <v>996</v>
      </c>
      <c r="L605" s="4"/>
    </row>
    <row r="606" spans="1:12" x14ac:dyDescent="0.2">
      <c r="A606" s="89">
        <v>43423</v>
      </c>
      <c r="B606" s="113"/>
      <c r="C606" s="116" t="s">
        <v>1254</v>
      </c>
      <c r="D606" s="106">
        <v>11500</v>
      </c>
      <c r="E606" s="106">
        <v>11500</v>
      </c>
      <c r="F606" s="106">
        <v>575</v>
      </c>
      <c r="G606" s="13"/>
      <c r="H606" s="94">
        <f>D606-F606</f>
        <v>10925</v>
      </c>
      <c r="I606" s="13">
        <f>+I605+G606-H606</f>
        <v>186859.48399999985</v>
      </c>
      <c r="J606" s="25" t="s">
        <v>1225</v>
      </c>
      <c r="K606" s="2" t="s">
        <v>996</v>
      </c>
      <c r="L606" s="4"/>
    </row>
    <row r="607" spans="1:12" x14ac:dyDescent="0.2">
      <c r="A607" s="89">
        <v>43423</v>
      </c>
      <c r="B607" s="115" t="s">
        <v>1280</v>
      </c>
      <c r="C607" s="102" t="s">
        <v>1240</v>
      </c>
      <c r="D607" s="106">
        <v>7000</v>
      </c>
      <c r="E607" s="106">
        <v>7000</v>
      </c>
      <c r="F607" s="106">
        <v>350</v>
      </c>
      <c r="G607" s="13"/>
      <c r="H607" s="94">
        <f>D607-F607</f>
        <v>6650</v>
      </c>
      <c r="I607" s="13">
        <f>+I606+G607-H607</f>
        <v>180209.48399999985</v>
      </c>
      <c r="J607" s="25" t="s">
        <v>1279</v>
      </c>
      <c r="K607" s="2" t="s">
        <v>996</v>
      </c>
      <c r="L607" s="4"/>
    </row>
    <row r="608" spans="1:12" x14ac:dyDescent="0.2">
      <c r="A608" s="89">
        <v>43423</v>
      </c>
      <c r="B608" s="115" t="s">
        <v>1278</v>
      </c>
      <c r="C608" s="102" t="s">
        <v>1079</v>
      </c>
      <c r="D608" s="106">
        <v>15305</v>
      </c>
      <c r="E608" s="106">
        <v>15305</v>
      </c>
      <c r="F608" s="106">
        <v>655.84</v>
      </c>
      <c r="G608" s="13"/>
      <c r="H608" s="94">
        <f>D608-F608</f>
        <v>14649.16</v>
      </c>
      <c r="I608" s="13">
        <f>+I607+G608-H608</f>
        <v>165560.32399999985</v>
      </c>
      <c r="J608" s="25" t="s">
        <v>1192</v>
      </c>
      <c r="K608" s="2" t="s">
        <v>996</v>
      </c>
      <c r="L608" s="4"/>
    </row>
    <row r="609" spans="1:13" x14ac:dyDescent="0.2">
      <c r="A609" s="89">
        <v>43423</v>
      </c>
      <c r="B609" s="115" t="s">
        <v>1277</v>
      </c>
      <c r="C609" s="102" t="s">
        <v>1190</v>
      </c>
      <c r="D609" s="106">
        <v>47883.47</v>
      </c>
      <c r="E609" s="106">
        <v>47883.47</v>
      </c>
      <c r="F609" s="106">
        <v>2171.1</v>
      </c>
      <c r="G609" s="13"/>
      <c r="H609" s="94">
        <f>D609-F609</f>
        <v>45712.37</v>
      </c>
      <c r="I609" s="13">
        <f>+I608+G609-H609</f>
        <v>119847.95399999985</v>
      </c>
      <c r="J609" s="25" t="s">
        <v>856</v>
      </c>
      <c r="K609" s="2" t="s">
        <v>996</v>
      </c>
      <c r="L609" s="4"/>
    </row>
    <row r="610" spans="1:13" x14ac:dyDescent="0.2">
      <c r="A610" s="89">
        <v>43423</v>
      </c>
      <c r="B610" s="115" t="s">
        <v>1276</v>
      </c>
      <c r="C610" s="102" t="s">
        <v>987</v>
      </c>
      <c r="D610" s="106">
        <v>45800</v>
      </c>
      <c r="E610" s="106">
        <v>45800</v>
      </c>
      <c r="F610" s="106">
        <v>2290</v>
      </c>
      <c r="G610" s="13"/>
      <c r="H610" s="94">
        <f>D610-F610</f>
        <v>43510</v>
      </c>
      <c r="I610" s="13">
        <f>+I609+G610-H610</f>
        <v>76337.953999999852</v>
      </c>
      <c r="J610" s="25" t="s">
        <v>1225</v>
      </c>
      <c r="K610" s="2" t="s">
        <v>996</v>
      </c>
      <c r="L610" s="4"/>
    </row>
    <row r="611" spans="1:13" x14ac:dyDescent="0.2">
      <c r="A611" s="89">
        <v>43423</v>
      </c>
      <c r="B611" s="115" t="s">
        <v>1275</v>
      </c>
      <c r="C611" s="102" t="s">
        <v>1274</v>
      </c>
      <c r="D611" s="106">
        <v>5250</v>
      </c>
      <c r="E611" s="106">
        <v>5250</v>
      </c>
      <c r="F611" s="106">
        <v>222.46</v>
      </c>
      <c r="G611" s="13"/>
      <c r="H611" s="94">
        <f>D611-F611</f>
        <v>5027.54</v>
      </c>
      <c r="I611" s="13">
        <f>+I610+G611-H611</f>
        <v>71310.413999999859</v>
      </c>
      <c r="J611" s="25" t="s">
        <v>1273</v>
      </c>
      <c r="K611" s="2" t="s">
        <v>996</v>
      </c>
      <c r="L611" s="4"/>
    </row>
    <row r="612" spans="1:13" x14ac:dyDescent="0.2">
      <c r="A612" s="89">
        <v>43423</v>
      </c>
      <c r="B612" s="115"/>
      <c r="C612" s="102" t="s">
        <v>979</v>
      </c>
      <c r="D612" s="106">
        <v>6250</v>
      </c>
      <c r="E612" s="106">
        <v>6250</v>
      </c>
      <c r="F612" s="106">
        <v>293.43</v>
      </c>
      <c r="G612" s="13"/>
      <c r="H612" s="94">
        <f>D612-F612</f>
        <v>5956.57</v>
      </c>
      <c r="I612" s="13">
        <f>+I611+G612-H612</f>
        <v>65353.843999999859</v>
      </c>
      <c r="J612" s="25" t="s">
        <v>1272</v>
      </c>
      <c r="K612" s="2" t="s">
        <v>996</v>
      </c>
      <c r="L612" s="4"/>
    </row>
    <row r="613" spans="1:13" x14ac:dyDescent="0.2">
      <c r="A613" s="89">
        <v>43423</v>
      </c>
      <c r="B613" s="115"/>
      <c r="C613" s="102" t="s">
        <v>1271</v>
      </c>
      <c r="D613" s="106">
        <v>18000</v>
      </c>
      <c r="E613" s="106">
        <v>18000</v>
      </c>
      <c r="F613" s="106">
        <v>900</v>
      </c>
      <c r="G613" s="13"/>
      <c r="H613" s="94">
        <f>D613-F613</f>
        <v>17100</v>
      </c>
      <c r="I613" s="13">
        <f>+I612+G613-H613</f>
        <v>48253.843999999859</v>
      </c>
      <c r="J613" s="25" t="s">
        <v>1270</v>
      </c>
      <c r="K613" s="2" t="s">
        <v>996</v>
      </c>
      <c r="L613" s="4"/>
    </row>
    <row r="614" spans="1:13" x14ac:dyDescent="0.2">
      <c r="A614" s="89">
        <v>43423</v>
      </c>
      <c r="B614" s="113" t="s">
        <v>1269</v>
      </c>
      <c r="C614" s="102" t="s">
        <v>277</v>
      </c>
      <c r="D614" s="135">
        <v>41991.97</v>
      </c>
      <c r="E614" s="135"/>
      <c r="F614" s="106"/>
      <c r="G614" s="13"/>
      <c r="H614" s="94">
        <f>D614-F614</f>
        <v>41991.97</v>
      </c>
      <c r="I614" s="13">
        <f>+I613+G614-H614</f>
        <v>6261.8739999998579</v>
      </c>
      <c r="J614" s="25" t="s">
        <v>1005</v>
      </c>
      <c r="K614" s="2" t="s">
        <v>996</v>
      </c>
      <c r="L614" s="4"/>
    </row>
    <row r="615" spans="1:13" x14ac:dyDescent="0.2">
      <c r="A615" s="89"/>
      <c r="B615" s="113"/>
      <c r="C615" s="102" t="s">
        <v>1268</v>
      </c>
      <c r="D615" s="135"/>
      <c r="E615" s="135"/>
      <c r="F615" s="106"/>
      <c r="G615" s="13">
        <v>5956.57</v>
      </c>
      <c r="H615" s="94"/>
      <c r="I615" s="13">
        <f>+I614+G615-H615</f>
        <v>12218.443999999858</v>
      </c>
      <c r="J615" s="25"/>
      <c r="K615" s="2"/>
      <c r="L615" s="4"/>
    </row>
    <row r="616" spans="1:13" ht="15.75" customHeight="1" x14ac:dyDescent="0.2">
      <c r="A616" s="23"/>
      <c r="B616" s="113"/>
      <c r="C616" s="102" t="s">
        <v>945</v>
      </c>
      <c r="D616" s="106">
        <v>3885.85</v>
      </c>
      <c r="E616" s="106"/>
      <c r="F616" s="106"/>
      <c r="G616" s="13"/>
      <c r="H616" s="94">
        <f>D616-F616</f>
        <v>3885.85</v>
      </c>
      <c r="I616" s="13">
        <f>+I615+G616-H616</f>
        <v>8332.5939999998573</v>
      </c>
      <c r="J616" s="25" t="s">
        <v>945</v>
      </c>
      <c r="K616" s="2"/>
      <c r="L616" s="4"/>
    </row>
    <row r="617" spans="1:13" x14ac:dyDescent="0.2">
      <c r="A617" s="23"/>
      <c r="B617" s="145"/>
      <c r="C617" s="146" t="s">
        <v>1267</v>
      </c>
      <c r="D617" s="106"/>
      <c r="E617" s="106"/>
      <c r="F617" s="106"/>
      <c r="G617" s="13"/>
      <c r="H617" s="94"/>
      <c r="I617" s="19">
        <f>+I616+G617-H617</f>
        <v>8332.5939999998573</v>
      </c>
      <c r="J617" s="25"/>
      <c r="K617" s="2"/>
      <c r="L617" s="4"/>
      <c r="M617" s="66"/>
    </row>
    <row r="618" spans="1:13" x14ac:dyDescent="0.2">
      <c r="A618" s="89">
        <v>43447</v>
      </c>
      <c r="B618" s="145"/>
      <c r="C618" s="23" t="s">
        <v>985</v>
      </c>
      <c r="D618" s="106"/>
      <c r="E618" s="106"/>
      <c r="F618" s="106"/>
      <c r="G618" s="13">
        <v>911081.13</v>
      </c>
      <c r="H618" s="94"/>
      <c r="I618" s="13">
        <f>+I617+G618-H618</f>
        <v>919413.72399999981</v>
      </c>
      <c r="J618" s="25"/>
      <c r="K618" s="2"/>
      <c r="L618" s="4"/>
    </row>
    <row r="619" spans="1:13" x14ac:dyDescent="0.2">
      <c r="A619" s="89">
        <v>43448</v>
      </c>
      <c r="B619" s="61"/>
      <c r="C619" s="102" t="s">
        <v>999</v>
      </c>
      <c r="D619" s="111">
        <v>30026</v>
      </c>
      <c r="E619" s="111">
        <v>30026</v>
      </c>
      <c r="F619" s="135">
        <v>1501.3</v>
      </c>
      <c r="G619" s="13"/>
      <c r="H619" s="94">
        <f>D619-F619</f>
        <v>28524.7</v>
      </c>
      <c r="I619" s="13">
        <f>+I618+G619-H619</f>
        <v>890889.02399999986</v>
      </c>
      <c r="J619" s="23" t="s">
        <v>1114</v>
      </c>
      <c r="K619" s="2" t="s">
        <v>996</v>
      </c>
      <c r="L619" s="4"/>
      <c r="M619" s="66"/>
    </row>
    <row r="620" spans="1:13" x14ac:dyDescent="0.2">
      <c r="A620" s="89">
        <v>43448</v>
      </c>
      <c r="B620" s="107" t="s">
        <v>1266</v>
      </c>
      <c r="C620" s="102" t="s">
        <v>315</v>
      </c>
      <c r="D620" s="136">
        <v>200000</v>
      </c>
      <c r="E620" s="136">
        <v>200000</v>
      </c>
      <c r="F620" s="135">
        <v>9652.69</v>
      </c>
      <c r="G620" s="13"/>
      <c r="H620" s="94">
        <f>D620-F620</f>
        <v>190347.31</v>
      </c>
      <c r="I620" s="13">
        <f>+I619+G620-H620</f>
        <v>700541.71399999992</v>
      </c>
      <c r="J620" s="25" t="s">
        <v>1038</v>
      </c>
      <c r="K620" s="2" t="s">
        <v>996</v>
      </c>
      <c r="L620" s="4"/>
      <c r="M620" s="68"/>
    </row>
    <row r="621" spans="1:13" x14ac:dyDescent="0.2">
      <c r="A621" s="89">
        <v>43448</v>
      </c>
      <c r="B621" s="107" t="s">
        <v>1265</v>
      </c>
      <c r="C621" s="102" t="s">
        <v>1245</v>
      </c>
      <c r="D621" s="136">
        <v>34616</v>
      </c>
      <c r="E621" s="136">
        <v>34616</v>
      </c>
      <c r="F621" s="135">
        <v>1730.8</v>
      </c>
      <c r="G621" s="13"/>
      <c r="H621" s="94">
        <f>D621-F621</f>
        <v>32885.199999999997</v>
      </c>
      <c r="I621" s="13">
        <f>+I620+G621-H621</f>
        <v>667656.51399999997</v>
      </c>
      <c r="J621" s="25" t="s">
        <v>1038</v>
      </c>
      <c r="K621" s="2" t="s">
        <v>996</v>
      </c>
      <c r="L621" s="4"/>
      <c r="M621" s="66"/>
    </row>
    <row r="622" spans="1:13" x14ac:dyDescent="0.2">
      <c r="A622" s="89">
        <v>43448</v>
      </c>
      <c r="B622" s="103"/>
      <c r="C622" s="102" t="s">
        <v>1035</v>
      </c>
      <c r="D622" s="136">
        <v>19966</v>
      </c>
      <c r="E622" s="136">
        <v>19966</v>
      </c>
      <c r="F622" s="135">
        <v>998.3</v>
      </c>
      <c r="G622" s="13"/>
      <c r="H622" s="94">
        <f>D622-F622</f>
        <v>18967.7</v>
      </c>
      <c r="I622" s="13">
        <f>+I621+G622-H622</f>
        <v>648688.81400000001</v>
      </c>
      <c r="J622" s="25" t="s">
        <v>1034</v>
      </c>
      <c r="K622" s="2" t="s">
        <v>996</v>
      </c>
      <c r="L622" s="4"/>
      <c r="M622" s="66"/>
    </row>
    <row r="623" spans="1:13" x14ac:dyDescent="0.2">
      <c r="A623" s="89">
        <v>43448</v>
      </c>
      <c r="B623" s="107" t="s">
        <v>1264</v>
      </c>
      <c r="C623" s="102" t="s">
        <v>1074</v>
      </c>
      <c r="D623" s="136">
        <v>200000</v>
      </c>
      <c r="E623" s="136">
        <v>200000</v>
      </c>
      <c r="F623" s="135">
        <v>8893.61</v>
      </c>
      <c r="G623" s="13"/>
      <c r="H623" s="94">
        <f>D623-F623</f>
        <v>191106.39</v>
      </c>
      <c r="I623" s="13">
        <f>+I622+G623-H623</f>
        <v>457582.424</v>
      </c>
      <c r="J623" s="25" t="s">
        <v>1073</v>
      </c>
      <c r="K623" s="2" t="s">
        <v>996</v>
      </c>
      <c r="L623" s="4"/>
    </row>
    <row r="624" spans="1:13" x14ac:dyDescent="0.2">
      <c r="A624" s="89">
        <v>43448</v>
      </c>
      <c r="B624" s="107" t="s">
        <v>1263</v>
      </c>
      <c r="C624" s="102" t="s">
        <v>1202</v>
      </c>
      <c r="D624" s="136">
        <v>35140</v>
      </c>
      <c r="E624" s="136">
        <v>35140</v>
      </c>
      <c r="F624" s="135">
        <v>1620.59</v>
      </c>
      <c r="G624" s="13"/>
      <c r="H624" s="94">
        <f>D624-F624</f>
        <v>33519.410000000003</v>
      </c>
      <c r="I624" s="13">
        <f>+I623+G624-H624</f>
        <v>424063.01399999997</v>
      </c>
      <c r="J624" s="25" t="s">
        <v>1201</v>
      </c>
      <c r="K624" s="2" t="s">
        <v>996</v>
      </c>
      <c r="L624" s="4"/>
    </row>
    <row r="625" spans="1:12" x14ac:dyDescent="0.2">
      <c r="A625" s="89">
        <v>43448</v>
      </c>
      <c r="B625" s="107" t="s">
        <v>1262</v>
      </c>
      <c r="C625" s="102" t="s">
        <v>1043</v>
      </c>
      <c r="D625" s="101">
        <v>10807.66</v>
      </c>
      <c r="E625" s="101">
        <v>10807.66</v>
      </c>
      <c r="F625" s="134"/>
      <c r="G625" s="13"/>
      <c r="H625" s="94">
        <f>D625-F625</f>
        <v>10807.66</v>
      </c>
      <c r="I625" s="13">
        <f>+I624+G625-H625</f>
        <v>413255.35399999999</v>
      </c>
      <c r="J625" s="25" t="s">
        <v>1091</v>
      </c>
      <c r="K625" s="2" t="s">
        <v>996</v>
      </c>
      <c r="L625" s="4"/>
    </row>
    <row r="626" spans="1:12" x14ac:dyDescent="0.2">
      <c r="A626" s="89">
        <v>43448</v>
      </c>
      <c r="B626" s="107" t="s">
        <v>1261</v>
      </c>
      <c r="C626" s="102" t="s">
        <v>1056</v>
      </c>
      <c r="D626" s="101">
        <v>55000</v>
      </c>
      <c r="E626" s="101">
        <v>55000</v>
      </c>
      <c r="F626" s="106">
        <v>2265.44</v>
      </c>
      <c r="G626" s="13"/>
      <c r="H626" s="94">
        <f>D626-F626</f>
        <v>52734.559999999998</v>
      </c>
      <c r="I626" s="13">
        <f>+I625+G626-H626</f>
        <v>360520.79399999999</v>
      </c>
      <c r="J626" s="25" t="s">
        <v>1065</v>
      </c>
      <c r="K626" s="2" t="s">
        <v>996</v>
      </c>
      <c r="L626" s="4"/>
    </row>
    <row r="627" spans="1:12" x14ac:dyDescent="0.2">
      <c r="A627" s="89">
        <v>43448</v>
      </c>
      <c r="B627" s="103"/>
      <c r="C627" s="116" t="s">
        <v>989</v>
      </c>
      <c r="D627" s="101">
        <v>30150</v>
      </c>
      <c r="E627" s="101">
        <v>30150</v>
      </c>
      <c r="F627" s="106">
        <v>1277.54</v>
      </c>
      <c r="G627" s="13"/>
      <c r="H627" s="94">
        <f>D627-F627</f>
        <v>28872.46</v>
      </c>
      <c r="I627" s="13">
        <f>+I626+G627-H627</f>
        <v>331648.33399999997</v>
      </c>
      <c r="J627" s="25" t="s">
        <v>1197</v>
      </c>
      <c r="K627" s="2" t="s">
        <v>996</v>
      </c>
      <c r="L627" s="4"/>
    </row>
    <row r="628" spans="1:12" x14ac:dyDescent="0.2">
      <c r="A628" s="89">
        <v>43448</v>
      </c>
      <c r="B628" s="107" t="s">
        <v>1260</v>
      </c>
      <c r="C628" s="116" t="s">
        <v>1059</v>
      </c>
      <c r="D628" s="101">
        <v>42438.02</v>
      </c>
      <c r="E628" s="101">
        <v>42438.02</v>
      </c>
      <c r="F628" s="106">
        <v>2044.01</v>
      </c>
      <c r="G628" s="13"/>
      <c r="H628" s="94">
        <f>D628-F628</f>
        <v>40394.009999999995</v>
      </c>
      <c r="I628" s="13">
        <f>+I627+G628-H628</f>
        <v>291254.32399999996</v>
      </c>
      <c r="J628" s="25" t="s">
        <v>1038</v>
      </c>
      <c r="K628" s="2" t="s">
        <v>996</v>
      </c>
      <c r="L628" s="4"/>
    </row>
    <row r="629" spans="1:12" x14ac:dyDescent="0.2">
      <c r="A629" s="89">
        <v>43448</v>
      </c>
      <c r="B629" s="107" t="s">
        <v>1259</v>
      </c>
      <c r="C629" s="116" t="s">
        <v>1258</v>
      </c>
      <c r="D629" s="101">
        <v>19276.04</v>
      </c>
      <c r="E629" s="101">
        <v>19276.04</v>
      </c>
      <c r="F629" s="106"/>
      <c r="G629" s="13"/>
      <c r="H629" s="94">
        <f>D629-F629</f>
        <v>19276.04</v>
      </c>
      <c r="I629" s="13">
        <f>+I628+G629-H629</f>
        <v>271978.28399999999</v>
      </c>
      <c r="J629" s="25" t="s">
        <v>1032</v>
      </c>
      <c r="K629" s="2" t="s">
        <v>996</v>
      </c>
      <c r="L629" s="4"/>
    </row>
    <row r="630" spans="1:12" x14ac:dyDescent="0.2">
      <c r="A630" s="89">
        <v>43448</v>
      </c>
      <c r="B630" s="103" t="s">
        <v>1257</v>
      </c>
      <c r="C630" s="102" t="s">
        <v>806</v>
      </c>
      <c r="D630" s="101">
        <v>40986.01</v>
      </c>
      <c r="E630" s="101">
        <v>40986.01</v>
      </c>
      <c r="F630" s="106">
        <v>2049.3000000000002</v>
      </c>
      <c r="G630" s="13"/>
      <c r="H630" s="94">
        <f>D630-F630</f>
        <v>38936.71</v>
      </c>
      <c r="I630" s="13">
        <f>+I629+G630-H630</f>
        <v>233041.57399999999</v>
      </c>
      <c r="J630" s="25" t="s">
        <v>1256</v>
      </c>
      <c r="K630" s="2" t="s">
        <v>996</v>
      </c>
      <c r="L630" s="4"/>
    </row>
    <row r="631" spans="1:12" x14ac:dyDescent="0.2">
      <c r="A631" s="89">
        <v>43448</v>
      </c>
      <c r="B631" s="103"/>
      <c r="C631" s="116" t="s">
        <v>1216</v>
      </c>
      <c r="D631" s="101">
        <v>10130.65</v>
      </c>
      <c r="E631" s="101">
        <v>10130.65</v>
      </c>
      <c r="F631" s="106">
        <v>506.53</v>
      </c>
      <c r="G631" s="13"/>
      <c r="H631" s="94">
        <f>D631-F631</f>
        <v>9624.119999999999</v>
      </c>
      <c r="I631" s="13">
        <f>+I630+G631-H631</f>
        <v>223417.454</v>
      </c>
      <c r="J631" s="25" t="s">
        <v>1215</v>
      </c>
      <c r="K631" s="2" t="s">
        <v>996</v>
      </c>
      <c r="L631" s="4"/>
    </row>
    <row r="632" spans="1:12" x14ac:dyDescent="0.2">
      <c r="A632" s="89">
        <v>43448</v>
      </c>
      <c r="B632" s="103" t="s">
        <v>1255</v>
      </c>
      <c r="C632" s="116" t="s">
        <v>1031</v>
      </c>
      <c r="D632" s="101">
        <v>15340</v>
      </c>
      <c r="E632" s="101">
        <v>15340</v>
      </c>
      <c r="F632" s="106">
        <v>447.5</v>
      </c>
      <c r="G632" s="13"/>
      <c r="H632" s="94">
        <f>D632-F632</f>
        <v>14892.5</v>
      </c>
      <c r="I632" s="13">
        <f>+I631+G632-H632</f>
        <v>208524.954</v>
      </c>
      <c r="J632" s="25" t="s">
        <v>1109</v>
      </c>
      <c r="K632" s="2" t="s">
        <v>996</v>
      </c>
      <c r="L632" s="4"/>
    </row>
    <row r="633" spans="1:12" x14ac:dyDescent="0.2">
      <c r="A633" s="89">
        <v>43448</v>
      </c>
      <c r="B633" s="103"/>
      <c r="C633" s="116" t="s">
        <v>1254</v>
      </c>
      <c r="D633" s="101">
        <v>33500</v>
      </c>
      <c r="E633" s="101">
        <v>33500</v>
      </c>
      <c r="F633" s="106">
        <v>1675</v>
      </c>
      <c r="G633" s="13"/>
      <c r="H633" s="94">
        <f>D633-F633</f>
        <v>31825</v>
      </c>
      <c r="I633" s="13">
        <f>+I632+G633-H633</f>
        <v>176699.954</v>
      </c>
      <c r="J633" s="25" t="s">
        <v>856</v>
      </c>
      <c r="K633" s="2" t="s">
        <v>996</v>
      </c>
      <c r="L633" s="4"/>
    </row>
    <row r="634" spans="1:12" x14ac:dyDescent="0.2">
      <c r="A634" s="89">
        <v>43448</v>
      </c>
      <c r="B634" s="107" t="s">
        <v>1253</v>
      </c>
      <c r="C634" s="102" t="s">
        <v>1079</v>
      </c>
      <c r="D634" s="101">
        <v>2495</v>
      </c>
      <c r="E634" s="101">
        <v>2495</v>
      </c>
      <c r="F634" s="106">
        <v>117.98</v>
      </c>
      <c r="G634" s="13"/>
      <c r="H634" s="94">
        <f>D634-F634</f>
        <v>2377.02</v>
      </c>
      <c r="I634" s="13">
        <f>+I633+G634-H634</f>
        <v>174322.93400000001</v>
      </c>
      <c r="J634" s="25" t="s">
        <v>1192</v>
      </c>
      <c r="K634" s="2" t="s">
        <v>996</v>
      </c>
      <c r="L634" s="4"/>
    </row>
    <row r="635" spans="1:12" x14ac:dyDescent="0.2">
      <c r="A635" s="89">
        <v>43448</v>
      </c>
      <c r="B635" s="107" t="s">
        <v>1252</v>
      </c>
      <c r="C635" s="102" t="s">
        <v>1190</v>
      </c>
      <c r="D635" s="101">
        <v>81937.75</v>
      </c>
      <c r="E635" s="101">
        <v>81937.75</v>
      </c>
      <c r="F635" s="106">
        <v>4096.8900000000003</v>
      </c>
      <c r="G635" s="13"/>
      <c r="H635" s="94">
        <f>D635-F635</f>
        <v>77840.86</v>
      </c>
      <c r="I635" s="13">
        <f>+I634+G635-H635</f>
        <v>96482.074000000008</v>
      </c>
      <c r="J635" s="25" t="s">
        <v>856</v>
      </c>
      <c r="K635" s="2" t="s">
        <v>996</v>
      </c>
      <c r="L635" s="4"/>
    </row>
    <row r="636" spans="1:12" x14ac:dyDescent="0.2">
      <c r="A636" s="89">
        <v>43448</v>
      </c>
      <c r="B636" s="107" t="s">
        <v>1251</v>
      </c>
      <c r="C636" s="102" t="s">
        <v>987</v>
      </c>
      <c r="D636" s="101">
        <v>35000</v>
      </c>
      <c r="E636" s="101">
        <v>35000</v>
      </c>
      <c r="F636" s="106">
        <v>1750</v>
      </c>
      <c r="G636" s="13"/>
      <c r="H636" s="94">
        <f>D636-F636</f>
        <v>33250</v>
      </c>
      <c r="I636" s="13">
        <f>+I635+G636-H636</f>
        <v>63232.074000000008</v>
      </c>
      <c r="J636" s="25" t="s">
        <v>1225</v>
      </c>
      <c r="K636" s="2" t="s">
        <v>996</v>
      </c>
      <c r="L636" s="4"/>
    </row>
    <row r="637" spans="1:12" x14ac:dyDescent="0.2">
      <c r="A637" s="89">
        <v>43448</v>
      </c>
      <c r="B637" s="107" t="s">
        <v>1250</v>
      </c>
      <c r="C637" s="102" t="s">
        <v>1249</v>
      </c>
      <c r="D637" s="101">
        <v>10586</v>
      </c>
      <c r="E637" s="101">
        <v>10586</v>
      </c>
      <c r="F637" s="106">
        <v>460</v>
      </c>
      <c r="G637" s="13"/>
      <c r="H637" s="94">
        <f>D637-F637</f>
        <v>10126</v>
      </c>
      <c r="I637" s="13">
        <f>+I636+G637-H637</f>
        <v>53106.074000000008</v>
      </c>
      <c r="J637" s="25" t="s">
        <v>1248</v>
      </c>
      <c r="K637" s="2" t="s">
        <v>996</v>
      </c>
      <c r="L637" s="4"/>
    </row>
    <row r="638" spans="1:12" x14ac:dyDescent="0.2">
      <c r="A638" s="89">
        <v>43448</v>
      </c>
      <c r="B638" s="103" t="s">
        <v>1247</v>
      </c>
      <c r="C638" s="102" t="s">
        <v>277</v>
      </c>
      <c r="D638" s="135">
        <v>41087.480000000003</v>
      </c>
      <c r="E638" s="101"/>
      <c r="F638" s="106"/>
      <c r="G638" s="13"/>
      <c r="H638" s="94">
        <f>D638-F638</f>
        <v>41087.480000000003</v>
      </c>
      <c r="I638" s="13">
        <f>+I637+G638-H638</f>
        <v>12018.594000000005</v>
      </c>
      <c r="J638" s="25" t="s">
        <v>1005</v>
      </c>
      <c r="K638" s="2" t="s">
        <v>996</v>
      </c>
      <c r="L638" s="4"/>
    </row>
    <row r="639" spans="1:12" x14ac:dyDescent="0.2">
      <c r="A639" s="23"/>
      <c r="B639" s="25"/>
      <c r="C639" s="102" t="s">
        <v>945</v>
      </c>
      <c r="D639" s="101">
        <v>3536.11</v>
      </c>
      <c r="E639" s="101"/>
      <c r="F639" s="106"/>
      <c r="G639" s="13"/>
      <c r="H639" s="94">
        <f>D639-F639</f>
        <v>3536.11</v>
      </c>
      <c r="I639" s="13">
        <f>+I638+G639-H639</f>
        <v>8482.484000000004</v>
      </c>
      <c r="J639" s="25" t="s">
        <v>945</v>
      </c>
      <c r="K639" s="2"/>
      <c r="L639" s="4"/>
    </row>
    <row r="640" spans="1:12" x14ac:dyDescent="0.2">
      <c r="A640" s="23"/>
      <c r="B640" s="25"/>
      <c r="C640" s="61" t="s">
        <v>1246</v>
      </c>
      <c r="D640" s="13"/>
      <c r="E640" s="13"/>
      <c r="F640" s="13">
        <f>E640*0.05</f>
        <v>0</v>
      </c>
      <c r="G640" s="13"/>
      <c r="H640" s="19"/>
      <c r="I640" s="19">
        <f>+I639+G640-H640</f>
        <v>8482.484000000004</v>
      </c>
      <c r="J640" s="25"/>
      <c r="K640" s="2"/>
      <c r="L640" s="4"/>
    </row>
    <row r="641" spans="1:12" x14ac:dyDescent="0.2">
      <c r="A641" s="23"/>
      <c r="B641" s="99"/>
      <c r="C641" s="102" t="s">
        <v>985</v>
      </c>
      <c r="D641" s="13"/>
      <c r="E641" s="13"/>
      <c r="F641" s="13">
        <f>E641*0.05</f>
        <v>0</v>
      </c>
      <c r="G641" s="13">
        <v>910776.37</v>
      </c>
      <c r="H641" s="94">
        <f>D641-F641</f>
        <v>0</v>
      </c>
      <c r="I641" s="13">
        <f>+I640+G641-H641</f>
        <v>919258.85400000005</v>
      </c>
      <c r="J641" s="25"/>
      <c r="K641" s="2"/>
      <c r="L641" s="4"/>
    </row>
    <row r="642" spans="1:12" x14ac:dyDescent="0.2">
      <c r="A642" s="89">
        <v>43465</v>
      </c>
      <c r="B642" s="99">
        <v>218</v>
      </c>
      <c r="C642" s="102" t="s">
        <v>999</v>
      </c>
      <c r="D642" s="111">
        <v>55155</v>
      </c>
      <c r="E642" s="111">
        <v>55155</v>
      </c>
      <c r="F642" s="135">
        <v>2757.75</v>
      </c>
      <c r="G642" s="13"/>
      <c r="H642" s="94">
        <f>D642-F642</f>
        <v>52397.25</v>
      </c>
      <c r="I642" s="13">
        <f>+I641+G642-H642</f>
        <v>866861.60400000005</v>
      </c>
      <c r="J642" s="23" t="s">
        <v>1114</v>
      </c>
      <c r="K642" s="2" t="s">
        <v>996</v>
      </c>
      <c r="L642" s="4"/>
    </row>
    <row r="643" spans="1:12" x14ac:dyDescent="0.2">
      <c r="A643" s="89">
        <v>43465</v>
      </c>
      <c r="B643" s="99">
        <v>219</v>
      </c>
      <c r="C643" s="102" t="s">
        <v>328</v>
      </c>
      <c r="D643" s="111"/>
      <c r="E643" s="111"/>
      <c r="F643" s="135"/>
      <c r="G643" s="13"/>
      <c r="H643" s="94">
        <f>D643-F643</f>
        <v>0</v>
      </c>
      <c r="I643" s="13">
        <f>+I642+G643-H643</f>
        <v>866861.60400000005</v>
      </c>
      <c r="J643" s="23"/>
      <c r="K643" s="2"/>
      <c r="L643" s="4"/>
    </row>
    <row r="644" spans="1:12" x14ac:dyDescent="0.2">
      <c r="A644" s="89">
        <v>43465</v>
      </c>
      <c r="B644" s="107">
        <v>220</v>
      </c>
      <c r="C644" s="102" t="s">
        <v>328</v>
      </c>
      <c r="D644" s="136"/>
      <c r="E644" s="136"/>
      <c r="F644" s="135"/>
      <c r="G644" s="13"/>
      <c r="H644" s="94">
        <f>D644-F644</f>
        <v>0</v>
      </c>
      <c r="I644" s="13">
        <f>+I643+G644-H644</f>
        <v>866861.60400000005</v>
      </c>
      <c r="J644" s="25"/>
      <c r="K644" s="2"/>
      <c r="L644" s="4"/>
    </row>
    <row r="645" spans="1:12" x14ac:dyDescent="0.2">
      <c r="A645" s="89">
        <v>43465</v>
      </c>
      <c r="B645" s="107">
        <v>221</v>
      </c>
      <c r="C645" s="102" t="s">
        <v>1245</v>
      </c>
      <c r="D645" s="136">
        <v>46930.66</v>
      </c>
      <c r="E645" s="136">
        <v>46930.66</v>
      </c>
      <c r="F645" s="135">
        <v>2255</v>
      </c>
      <c r="G645" s="13"/>
      <c r="H645" s="94">
        <f>D645-F645</f>
        <v>44675.66</v>
      </c>
      <c r="I645" s="13">
        <f>+I644+G645-H645</f>
        <v>822185.94400000002</v>
      </c>
      <c r="J645" s="25" t="s">
        <v>1038</v>
      </c>
      <c r="K645" s="2" t="s">
        <v>996</v>
      </c>
      <c r="L645" s="4"/>
    </row>
    <row r="646" spans="1:12" x14ac:dyDescent="0.2">
      <c r="A646" s="89">
        <v>43465</v>
      </c>
      <c r="B646" s="107">
        <v>222</v>
      </c>
      <c r="C646" s="102" t="s">
        <v>315</v>
      </c>
      <c r="D646" s="136">
        <v>200000</v>
      </c>
      <c r="E646" s="136">
        <v>200000</v>
      </c>
      <c r="F646" s="135">
        <v>9924.5</v>
      </c>
      <c r="G646" s="13"/>
      <c r="H646" s="94">
        <f>D646-F646</f>
        <v>190075.5</v>
      </c>
      <c r="I646" s="13">
        <f>+I645+G646-H646</f>
        <v>632110.44400000002</v>
      </c>
      <c r="J646" s="25" t="s">
        <v>1038</v>
      </c>
      <c r="K646" s="2" t="s">
        <v>996</v>
      </c>
      <c r="L646" s="4"/>
    </row>
    <row r="647" spans="1:12" x14ac:dyDescent="0.2">
      <c r="A647" s="89">
        <v>43465</v>
      </c>
      <c r="B647" s="103">
        <v>223</v>
      </c>
      <c r="C647" s="102" t="s">
        <v>1035</v>
      </c>
      <c r="D647" s="136">
        <v>7284</v>
      </c>
      <c r="E647" s="136">
        <v>7284</v>
      </c>
      <c r="F647" s="135">
        <v>364.2</v>
      </c>
      <c r="G647" s="13"/>
      <c r="H647" s="94">
        <f>D647-F647</f>
        <v>6919.8</v>
      </c>
      <c r="I647" s="13">
        <f>+I646+G647-H647</f>
        <v>625190.64399999997</v>
      </c>
      <c r="J647" s="25" t="s">
        <v>1034</v>
      </c>
      <c r="K647" s="2" t="s">
        <v>996</v>
      </c>
      <c r="L647" s="4"/>
    </row>
    <row r="648" spans="1:12" x14ac:dyDescent="0.2">
      <c r="A648" s="89">
        <v>43465</v>
      </c>
      <c r="B648" s="103">
        <v>224</v>
      </c>
      <c r="C648" s="102" t="s">
        <v>328</v>
      </c>
      <c r="D648" s="136"/>
      <c r="E648" s="136"/>
      <c r="F648" s="135"/>
      <c r="G648" s="13"/>
      <c r="H648" s="94">
        <f>D648-F648</f>
        <v>0</v>
      </c>
      <c r="I648" s="13">
        <f>+I647+G648-H648</f>
        <v>625190.64399999997</v>
      </c>
      <c r="J648" s="25"/>
      <c r="K648" s="2"/>
      <c r="L648" s="4"/>
    </row>
    <row r="649" spans="1:12" x14ac:dyDescent="0.2">
      <c r="A649" s="89">
        <v>43465</v>
      </c>
      <c r="B649" s="107">
        <v>225</v>
      </c>
      <c r="C649" s="102" t="s">
        <v>1074</v>
      </c>
      <c r="D649" s="136">
        <v>154803.76999999999</v>
      </c>
      <c r="E649" s="136">
        <v>154803.76999999999</v>
      </c>
      <c r="F649" s="135">
        <v>7133.87</v>
      </c>
      <c r="G649" s="13"/>
      <c r="H649" s="94">
        <f>D649-F649</f>
        <v>147669.9</v>
      </c>
      <c r="I649" s="13">
        <f>+I648+G649-H649</f>
        <v>477520.74399999995</v>
      </c>
      <c r="J649" s="25" t="s">
        <v>1073</v>
      </c>
      <c r="K649" s="2" t="s">
        <v>996</v>
      </c>
      <c r="L649" s="4"/>
    </row>
    <row r="650" spans="1:12" x14ac:dyDescent="0.2">
      <c r="A650" s="89">
        <v>43465</v>
      </c>
      <c r="B650" s="107">
        <v>226</v>
      </c>
      <c r="C650" s="102" t="s">
        <v>1202</v>
      </c>
      <c r="D650" s="136">
        <v>30245</v>
      </c>
      <c r="E650" s="136">
        <v>30245</v>
      </c>
      <c r="F650" s="135">
        <v>1095.75</v>
      </c>
      <c r="G650" s="13"/>
      <c r="H650" s="94">
        <f>D650-F650</f>
        <v>29149.25</v>
      </c>
      <c r="I650" s="13">
        <f>+I649+G650-H650</f>
        <v>448371.49399999995</v>
      </c>
      <c r="J650" s="25" t="s">
        <v>1201</v>
      </c>
      <c r="K650" s="2" t="s">
        <v>996</v>
      </c>
      <c r="L650" s="4"/>
    </row>
    <row r="651" spans="1:12" x14ac:dyDescent="0.2">
      <c r="A651" s="89">
        <v>43465</v>
      </c>
      <c r="B651" s="107">
        <v>227</v>
      </c>
      <c r="C651" s="102" t="s">
        <v>1043</v>
      </c>
      <c r="D651" s="101">
        <v>10870.33</v>
      </c>
      <c r="E651" s="101">
        <v>10870.33</v>
      </c>
      <c r="F651" s="134"/>
      <c r="G651" s="13"/>
      <c r="H651" s="94">
        <f>D651-F651</f>
        <v>10870.33</v>
      </c>
      <c r="I651" s="13">
        <f>+I650+G651-H651</f>
        <v>437501.16399999993</v>
      </c>
      <c r="J651" s="25" t="s">
        <v>1091</v>
      </c>
      <c r="K651" s="2" t="s">
        <v>996</v>
      </c>
      <c r="L651" s="4"/>
    </row>
    <row r="652" spans="1:12" x14ac:dyDescent="0.2">
      <c r="A652" s="89">
        <v>43465</v>
      </c>
      <c r="B652" s="107">
        <v>228</v>
      </c>
      <c r="C652" s="102" t="s">
        <v>1056</v>
      </c>
      <c r="D652" s="101">
        <v>50000</v>
      </c>
      <c r="E652" s="101">
        <v>50000</v>
      </c>
      <c r="F652" s="106">
        <v>2384.27</v>
      </c>
      <c r="G652" s="13"/>
      <c r="H652" s="94">
        <f>D652-F652</f>
        <v>47615.73</v>
      </c>
      <c r="I652" s="13">
        <f>+I651+G652-H652</f>
        <v>389885.43399999995</v>
      </c>
      <c r="J652" s="25" t="s">
        <v>1065</v>
      </c>
      <c r="K652" s="2" t="s">
        <v>996</v>
      </c>
      <c r="L652" s="4"/>
    </row>
    <row r="653" spans="1:12" x14ac:dyDescent="0.2">
      <c r="A653" s="89">
        <v>43465</v>
      </c>
      <c r="B653" s="107">
        <v>229</v>
      </c>
      <c r="C653" s="102" t="s">
        <v>328</v>
      </c>
      <c r="D653" s="101"/>
      <c r="E653" s="101"/>
      <c r="F653" s="106"/>
      <c r="G653" s="13"/>
      <c r="H653" s="94">
        <f>D653-F653</f>
        <v>0</v>
      </c>
      <c r="I653" s="13">
        <f>+I652+G653-H653</f>
        <v>389885.43399999995</v>
      </c>
      <c r="J653" s="25"/>
      <c r="K653" s="2"/>
      <c r="L653" s="4"/>
    </row>
    <row r="654" spans="1:12" x14ac:dyDescent="0.2">
      <c r="A654" s="89">
        <v>43465</v>
      </c>
      <c r="B654" s="107">
        <v>230</v>
      </c>
      <c r="C654" s="102" t="s">
        <v>328</v>
      </c>
      <c r="D654" s="101"/>
      <c r="E654" s="101"/>
      <c r="F654" s="106"/>
      <c r="G654" s="13"/>
      <c r="H654" s="94">
        <f>D654-F654</f>
        <v>0</v>
      </c>
      <c r="I654" s="13">
        <f>+I653+G654-H654</f>
        <v>389885.43399999995</v>
      </c>
      <c r="J654" s="25"/>
      <c r="K654" s="2"/>
      <c r="L654" s="4"/>
    </row>
    <row r="655" spans="1:12" x14ac:dyDescent="0.2">
      <c r="A655" s="89">
        <v>43465</v>
      </c>
      <c r="B655" s="107">
        <v>231</v>
      </c>
      <c r="C655" s="102" t="s">
        <v>328</v>
      </c>
      <c r="D655" s="101"/>
      <c r="E655" s="101"/>
      <c r="F655" s="106"/>
      <c r="G655" s="13"/>
      <c r="H655" s="94">
        <f>D655-F655</f>
        <v>0</v>
      </c>
      <c r="I655" s="13">
        <f>+I654+G655-H655</f>
        <v>389885.43399999995</v>
      </c>
      <c r="J655" s="25"/>
      <c r="K655" s="2"/>
      <c r="L655" s="4"/>
    </row>
    <row r="656" spans="1:12" x14ac:dyDescent="0.2">
      <c r="A656" s="89">
        <v>43465</v>
      </c>
      <c r="B656" s="107">
        <v>232</v>
      </c>
      <c r="C656" s="102" t="s">
        <v>934</v>
      </c>
      <c r="D656" s="101">
        <v>20775</v>
      </c>
      <c r="E656" s="101">
        <v>20775</v>
      </c>
      <c r="F656" s="106">
        <v>1038.75</v>
      </c>
      <c r="G656" s="13"/>
      <c r="H656" s="94">
        <f>D656-F656</f>
        <v>19736.25</v>
      </c>
      <c r="I656" s="13">
        <f>+I655+G656-H656</f>
        <v>370149.18399999995</v>
      </c>
      <c r="J656" s="25" t="s">
        <v>1061</v>
      </c>
      <c r="K656" s="2" t="s">
        <v>996</v>
      </c>
      <c r="L656" s="4"/>
    </row>
    <row r="657" spans="1:13" x14ac:dyDescent="0.2">
      <c r="A657" s="89">
        <v>43465</v>
      </c>
      <c r="B657" s="107">
        <v>233</v>
      </c>
      <c r="C657" s="102" t="s">
        <v>1244</v>
      </c>
      <c r="D657" s="101">
        <v>35180.19</v>
      </c>
      <c r="E657" s="101">
        <v>35180.19</v>
      </c>
      <c r="F657" s="106">
        <v>1608.38</v>
      </c>
      <c r="G657" s="13"/>
      <c r="H657" s="94">
        <f>D657-F657</f>
        <v>33571.810000000005</v>
      </c>
      <c r="I657" s="13">
        <f>+I656+G657-H657</f>
        <v>336577.37399999995</v>
      </c>
      <c r="J657" s="25" t="s">
        <v>1105</v>
      </c>
      <c r="K657" s="2" t="s">
        <v>996</v>
      </c>
      <c r="L657" s="4"/>
    </row>
    <row r="658" spans="1:13" ht="15" customHeight="1" x14ac:dyDescent="0.2">
      <c r="A658" s="89">
        <v>43465</v>
      </c>
      <c r="B658" s="103">
        <v>234</v>
      </c>
      <c r="C658" s="116" t="s">
        <v>989</v>
      </c>
      <c r="D658" s="101">
        <v>16660</v>
      </c>
      <c r="E658" s="101">
        <v>16660</v>
      </c>
      <c r="F658" s="106">
        <v>705.93</v>
      </c>
      <c r="G658" s="13"/>
      <c r="H658" s="94">
        <f>D658-F658</f>
        <v>15954.07</v>
      </c>
      <c r="I658" s="13">
        <f>+I657+G658-H658</f>
        <v>320623.30399999995</v>
      </c>
      <c r="J658" s="25" t="s">
        <v>1197</v>
      </c>
      <c r="K658" s="2" t="s">
        <v>996</v>
      </c>
      <c r="L658" s="4"/>
    </row>
    <row r="659" spans="1:13" x14ac:dyDescent="0.2">
      <c r="A659" s="89">
        <v>43465</v>
      </c>
      <c r="B659" s="103">
        <v>235</v>
      </c>
      <c r="C659" s="116" t="s">
        <v>1243</v>
      </c>
      <c r="D659" s="101">
        <v>36719.660000000003</v>
      </c>
      <c r="E659" s="101">
        <v>36719.660000000003</v>
      </c>
      <c r="F659" s="106">
        <v>1555.92</v>
      </c>
      <c r="G659" s="13"/>
      <c r="H659" s="94">
        <f>D659-F659</f>
        <v>35163.740000000005</v>
      </c>
      <c r="I659" s="13">
        <f>+I658+G659-H659</f>
        <v>285459.56399999995</v>
      </c>
      <c r="J659" s="25" t="s">
        <v>1050</v>
      </c>
      <c r="K659" s="2" t="s">
        <v>996</v>
      </c>
      <c r="L659" s="4"/>
    </row>
    <row r="660" spans="1:13" x14ac:dyDescent="0.2">
      <c r="A660" s="89">
        <v>43465</v>
      </c>
      <c r="B660" s="107">
        <v>236</v>
      </c>
      <c r="C660" s="116" t="s">
        <v>1059</v>
      </c>
      <c r="D660" s="101">
        <v>43370</v>
      </c>
      <c r="E660" s="101">
        <v>43370</v>
      </c>
      <c r="F660" s="106">
        <v>2138.5</v>
      </c>
      <c r="G660" s="13"/>
      <c r="H660" s="94">
        <f>D660-F660</f>
        <v>41231.5</v>
      </c>
      <c r="I660" s="13">
        <f>+I659+G660-H660</f>
        <v>244228.06399999995</v>
      </c>
      <c r="J660" s="25" t="s">
        <v>1038</v>
      </c>
      <c r="K660" s="2" t="s">
        <v>996</v>
      </c>
      <c r="L660" s="4"/>
    </row>
    <row r="661" spans="1:13" x14ac:dyDescent="0.2">
      <c r="A661" s="89">
        <v>43465</v>
      </c>
      <c r="B661" s="107">
        <v>237</v>
      </c>
      <c r="C661" s="116" t="s">
        <v>328</v>
      </c>
      <c r="D661" s="101"/>
      <c r="E661" s="101"/>
      <c r="F661" s="106"/>
      <c r="G661" s="13"/>
      <c r="H661" s="94">
        <f>D661-F661</f>
        <v>0</v>
      </c>
      <c r="I661" s="13">
        <f>+I660+G661-H661</f>
        <v>244228.06399999995</v>
      </c>
      <c r="J661" s="25"/>
      <c r="K661" s="2"/>
      <c r="L661" s="4"/>
    </row>
    <row r="662" spans="1:13" x14ac:dyDescent="0.2">
      <c r="A662" s="89">
        <v>43465</v>
      </c>
      <c r="B662" s="103">
        <v>238</v>
      </c>
      <c r="C662" s="102" t="s">
        <v>806</v>
      </c>
      <c r="D662" s="101">
        <v>40986</v>
      </c>
      <c r="E662" s="101">
        <v>40986</v>
      </c>
      <c r="F662" s="106">
        <v>1111.48</v>
      </c>
      <c r="G662" s="13"/>
      <c r="H662" s="94">
        <f>D662-F662</f>
        <v>39874.519999999997</v>
      </c>
      <c r="I662" s="13">
        <f>+I661+G662-H662</f>
        <v>204353.54399999997</v>
      </c>
      <c r="J662" s="25" t="s">
        <v>1242</v>
      </c>
      <c r="K662" s="2" t="s">
        <v>996</v>
      </c>
      <c r="L662" s="4"/>
    </row>
    <row r="663" spans="1:13" x14ac:dyDescent="0.2">
      <c r="A663" s="89">
        <v>43465</v>
      </c>
      <c r="B663" s="107">
        <v>239</v>
      </c>
      <c r="C663" s="116" t="s">
        <v>1033</v>
      </c>
      <c r="D663" s="101">
        <v>19271.03</v>
      </c>
      <c r="E663" s="101">
        <v>19271.03</v>
      </c>
      <c r="F663" s="106"/>
      <c r="G663" s="13"/>
      <c r="H663" s="94">
        <f>D663-F663</f>
        <v>19271.03</v>
      </c>
      <c r="I663" s="13">
        <f>+I662+G663-H663</f>
        <v>185082.51399999997</v>
      </c>
      <c r="J663" s="25" t="s">
        <v>1091</v>
      </c>
      <c r="K663" s="2" t="s">
        <v>996</v>
      </c>
      <c r="L663" s="4"/>
    </row>
    <row r="664" spans="1:13" x14ac:dyDescent="0.2">
      <c r="A664" s="89">
        <v>43465</v>
      </c>
      <c r="B664" s="103">
        <v>240</v>
      </c>
      <c r="C664" s="116" t="s">
        <v>1216</v>
      </c>
      <c r="D664" s="101">
        <v>6450</v>
      </c>
      <c r="E664" s="101">
        <v>6450</v>
      </c>
      <c r="F664" s="106">
        <v>322.5</v>
      </c>
      <c r="G664" s="13"/>
      <c r="H664" s="94">
        <f>D664-F664</f>
        <v>6127.5</v>
      </c>
      <c r="I664" s="13">
        <f>+I663+G664-H664</f>
        <v>178955.01399999997</v>
      </c>
      <c r="J664" s="25" t="s">
        <v>1215</v>
      </c>
      <c r="K664" s="2" t="s">
        <v>996</v>
      </c>
      <c r="L664" s="4"/>
    </row>
    <row r="665" spans="1:13" x14ac:dyDescent="0.2">
      <c r="A665" s="89">
        <v>43465</v>
      </c>
      <c r="B665" s="107">
        <v>241</v>
      </c>
      <c r="C665" s="116" t="s">
        <v>1031</v>
      </c>
      <c r="D665" s="101">
        <v>18000.240000000002</v>
      </c>
      <c r="E665" s="101">
        <v>18000.240000000002</v>
      </c>
      <c r="F665" s="106">
        <v>900.01</v>
      </c>
      <c r="G665" s="13"/>
      <c r="H665" s="94">
        <f>D665-F665</f>
        <v>17100.230000000003</v>
      </c>
      <c r="I665" s="13">
        <f>+I664+G665-H665</f>
        <v>161854.78399999996</v>
      </c>
      <c r="J665" s="25" t="s">
        <v>1241</v>
      </c>
      <c r="K665" s="2" t="s">
        <v>996</v>
      </c>
      <c r="L665" s="4"/>
    </row>
    <row r="666" spans="1:13" x14ac:dyDescent="0.2">
      <c r="A666" s="89">
        <v>43465</v>
      </c>
      <c r="B666" s="107">
        <v>242</v>
      </c>
      <c r="C666" s="102" t="s">
        <v>1079</v>
      </c>
      <c r="D666" s="101">
        <v>9000</v>
      </c>
      <c r="E666" s="101">
        <v>9000</v>
      </c>
      <c r="F666" s="106">
        <v>381.36</v>
      </c>
      <c r="G666" s="13"/>
      <c r="H666" s="94">
        <f>D666-F666</f>
        <v>8618.64</v>
      </c>
      <c r="I666" s="13">
        <f>+I665+G666-H666</f>
        <v>153236.14399999997</v>
      </c>
      <c r="J666" s="25" t="s">
        <v>1192</v>
      </c>
      <c r="K666" s="2" t="s">
        <v>996</v>
      </c>
      <c r="L666" s="4"/>
    </row>
    <row r="667" spans="1:13" x14ac:dyDescent="0.2">
      <c r="A667" s="89">
        <v>43465</v>
      </c>
      <c r="B667" s="107">
        <v>243</v>
      </c>
      <c r="C667" s="102" t="s">
        <v>1190</v>
      </c>
      <c r="D667" s="101">
        <v>65590</v>
      </c>
      <c r="E667" s="101">
        <v>65590</v>
      </c>
      <c r="F667" s="106">
        <v>3178.88</v>
      </c>
      <c r="G667" s="13"/>
      <c r="H667" s="94">
        <f>D667-F667</f>
        <v>62411.12</v>
      </c>
      <c r="I667" s="13">
        <f>+I666+G667-H667</f>
        <v>90825.023999999976</v>
      </c>
      <c r="J667" s="25" t="s">
        <v>856</v>
      </c>
      <c r="K667" s="2" t="s">
        <v>996</v>
      </c>
      <c r="L667" s="4"/>
    </row>
    <row r="668" spans="1:13" x14ac:dyDescent="0.2">
      <c r="A668" s="89">
        <v>43465</v>
      </c>
      <c r="B668" s="107">
        <v>244</v>
      </c>
      <c r="C668" s="102" t="s">
        <v>987</v>
      </c>
      <c r="D668" s="101">
        <v>28000</v>
      </c>
      <c r="E668" s="101">
        <v>28000</v>
      </c>
      <c r="F668" s="106">
        <v>1400</v>
      </c>
      <c r="G668" s="13"/>
      <c r="H668" s="94">
        <f>D668-F668</f>
        <v>26600</v>
      </c>
      <c r="I668" s="13">
        <f>+I667+G668-H668</f>
        <v>64225.023999999976</v>
      </c>
      <c r="J668" s="25" t="s">
        <v>1225</v>
      </c>
      <c r="K668" s="2" t="s">
        <v>996</v>
      </c>
      <c r="L668" s="4"/>
    </row>
    <row r="669" spans="1:13" x14ac:dyDescent="0.2">
      <c r="A669" s="89">
        <v>43465</v>
      </c>
      <c r="B669" s="107">
        <v>245</v>
      </c>
      <c r="C669" s="102" t="s">
        <v>1240</v>
      </c>
      <c r="D669" s="101">
        <v>7455</v>
      </c>
      <c r="E669" s="101">
        <v>7455</v>
      </c>
      <c r="F669" s="106">
        <v>262.5</v>
      </c>
      <c r="G669" s="13"/>
      <c r="H669" s="94">
        <f>D669-F669</f>
        <v>7192.5</v>
      </c>
      <c r="I669" s="13">
        <f>+I668+G669-H669</f>
        <v>57032.523999999976</v>
      </c>
      <c r="J669" s="25" t="s">
        <v>1239</v>
      </c>
      <c r="K669" s="2" t="s">
        <v>996</v>
      </c>
      <c r="L669" s="4"/>
      <c r="M669" s="66"/>
    </row>
    <row r="670" spans="1:13" x14ac:dyDescent="0.2">
      <c r="A670" s="89">
        <v>43465</v>
      </c>
      <c r="B670" s="103">
        <v>246</v>
      </c>
      <c r="C670" s="102" t="s">
        <v>277</v>
      </c>
      <c r="D670" s="135">
        <v>40519.550000000003</v>
      </c>
      <c r="E670" s="101"/>
      <c r="F670" s="106"/>
      <c r="G670" s="13"/>
      <c r="H670" s="94">
        <f>D670-F670</f>
        <v>40519.550000000003</v>
      </c>
      <c r="I670" s="13">
        <f>+I669+G670-H670</f>
        <v>16512.973999999973</v>
      </c>
      <c r="J670" s="25" t="s">
        <v>1005</v>
      </c>
      <c r="K670" s="2" t="s">
        <v>996</v>
      </c>
      <c r="L670" s="4"/>
    </row>
    <row r="671" spans="1:13" x14ac:dyDescent="0.2">
      <c r="A671" s="23"/>
      <c r="B671" s="25"/>
      <c r="C671" s="23" t="s">
        <v>945</v>
      </c>
      <c r="D671" s="101">
        <f>9450+1628.72+450</f>
        <v>11528.72</v>
      </c>
      <c r="E671" s="13"/>
      <c r="F671" s="13">
        <f>E671*0.05</f>
        <v>0</v>
      </c>
      <c r="G671" s="13"/>
      <c r="H671" s="94">
        <f>D671-F671</f>
        <v>11528.72</v>
      </c>
      <c r="I671" s="13">
        <f>+I670+G671-H671</f>
        <v>4984.2539999999735</v>
      </c>
      <c r="J671" s="25" t="s">
        <v>945</v>
      </c>
      <c r="K671" s="2"/>
      <c r="L671" s="4"/>
      <c r="M671" s="66"/>
    </row>
    <row r="672" spans="1:13" x14ac:dyDescent="0.2">
      <c r="A672" s="23"/>
      <c r="B672" s="25"/>
      <c r="C672" s="23" t="s">
        <v>1238</v>
      </c>
      <c r="D672" s="101">
        <v>325</v>
      </c>
      <c r="E672" s="13"/>
      <c r="F672" s="13"/>
      <c r="G672" s="13"/>
      <c r="H672" s="94">
        <f>D672-F672</f>
        <v>325</v>
      </c>
      <c r="I672" s="13">
        <f>+I671+G672-H672</f>
        <v>4659.2539999999735</v>
      </c>
      <c r="J672" s="25"/>
      <c r="K672" s="2"/>
      <c r="L672" s="4"/>
      <c r="M672" s="68"/>
    </row>
    <row r="673" spans="1:13" x14ac:dyDescent="0.2">
      <c r="A673" s="23"/>
      <c r="B673" s="25"/>
      <c r="C673" s="61" t="s">
        <v>1237</v>
      </c>
      <c r="D673" s="13"/>
      <c r="E673" s="13"/>
      <c r="F673" s="13">
        <f>E673*0.05</f>
        <v>0</v>
      </c>
      <c r="G673" s="13"/>
      <c r="H673" s="94">
        <f>D673-F673</f>
        <v>0</v>
      </c>
      <c r="I673" s="19">
        <f>+I672+G673-H673</f>
        <v>4659.2539999999735</v>
      </c>
      <c r="J673" s="25"/>
      <c r="K673" s="2"/>
      <c r="L673" s="4"/>
      <c r="M673" s="66"/>
    </row>
    <row r="674" spans="1:13" x14ac:dyDescent="0.2">
      <c r="A674" s="89">
        <v>43525</v>
      </c>
      <c r="B674" s="25"/>
      <c r="C674" s="23" t="s">
        <v>985</v>
      </c>
      <c r="D674" s="13"/>
      <c r="E674" s="13"/>
      <c r="F674" s="13"/>
      <c r="G674" s="13">
        <v>912997.61</v>
      </c>
      <c r="H674" s="94">
        <f>D674-F674</f>
        <v>0</v>
      </c>
      <c r="I674" s="13">
        <f>+I673+G674-H674</f>
        <v>917656.86399999994</v>
      </c>
      <c r="J674" s="23"/>
      <c r="K674" s="2"/>
      <c r="L674" s="4"/>
      <c r="M674" s="66"/>
    </row>
    <row r="675" spans="1:13" x14ac:dyDescent="0.2">
      <c r="A675" s="89">
        <v>43528</v>
      </c>
      <c r="B675" s="99">
        <v>70365301</v>
      </c>
      <c r="C675" s="102" t="s">
        <v>999</v>
      </c>
      <c r="D675" s="111">
        <v>75000</v>
      </c>
      <c r="E675" s="111">
        <v>75000</v>
      </c>
      <c r="F675" s="135">
        <v>3750</v>
      </c>
      <c r="G675" s="13"/>
      <c r="H675" s="94">
        <f>D675-F675</f>
        <v>71250</v>
      </c>
      <c r="I675" s="13">
        <f>+I674+G675-H675</f>
        <v>846406.86399999994</v>
      </c>
      <c r="J675" s="23" t="s">
        <v>1114</v>
      </c>
      <c r="K675" s="2" t="s">
        <v>996</v>
      </c>
      <c r="L675" s="4"/>
    </row>
    <row r="676" spans="1:13" x14ac:dyDescent="0.2">
      <c r="A676" s="89">
        <v>43528</v>
      </c>
      <c r="B676" s="107" t="s">
        <v>1236</v>
      </c>
      <c r="C676" s="102" t="s">
        <v>315</v>
      </c>
      <c r="D676" s="136">
        <v>200000</v>
      </c>
      <c r="E676" s="136">
        <v>200000</v>
      </c>
      <c r="F676" s="135">
        <v>9834.0300000000007</v>
      </c>
      <c r="G676" s="13"/>
      <c r="H676" s="94">
        <f>D676-F676</f>
        <v>190165.97</v>
      </c>
      <c r="I676" s="13">
        <f>+I675+G676-H676</f>
        <v>656240.89399999997</v>
      </c>
      <c r="J676" s="25" t="s">
        <v>1038</v>
      </c>
      <c r="K676" s="2" t="s">
        <v>996</v>
      </c>
      <c r="L676" s="4"/>
    </row>
    <row r="677" spans="1:13" x14ac:dyDescent="0.2">
      <c r="A677" s="89">
        <v>43528</v>
      </c>
      <c r="B677" s="103">
        <v>70364948</v>
      </c>
      <c r="C677" s="102" t="s">
        <v>1035</v>
      </c>
      <c r="D677" s="136">
        <v>30398</v>
      </c>
      <c r="E677" s="136">
        <v>30398</v>
      </c>
      <c r="F677" s="135">
        <v>1519.9</v>
      </c>
      <c r="G677" s="13"/>
      <c r="H677" s="94">
        <f>D677-F677</f>
        <v>28878.1</v>
      </c>
      <c r="I677" s="13">
        <f>+I676+G677-H677</f>
        <v>627362.79399999999</v>
      </c>
      <c r="J677" s="25" t="s">
        <v>1034</v>
      </c>
      <c r="K677" s="2" t="s">
        <v>996</v>
      </c>
      <c r="L677" s="4"/>
    </row>
    <row r="678" spans="1:13" x14ac:dyDescent="0.2">
      <c r="A678" s="89">
        <v>43528</v>
      </c>
      <c r="B678" s="107" t="s">
        <v>1235</v>
      </c>
      <c r="C678" s="102" t="s">
        <v>1074</v>
      </c>
      <c r="D678" s="136">
        <v>200000</v>
      </c>
      <c r="E678" s="136">
        <v>200000</v>
      </c>
      <c r="F678" s="135">
        <v>9281.9699999999993</v>
      </c>
      <c r="G678" s="13"/>
      <c r="H678" s="94">
        <f>D678-F678</f>
        <v>190718.03</v>
      </c>
      <c r="I678" s="13">
        <f>+I677+G678-H678</f>
        <v>436644.76399999997</v>
      </c>
      <c r="J678" s="25" t="s">
        <v>1073</v>
      </c>
      <c r="K678" s="2" t="s">
        <v>996</v>
      </c>
      <c r="L678" s="4"/>
    </row>
    <row r="679" spans="1:13" x14ac:dyDescent="0.2">
      <c r="A679" s="89">
        <v>43528</v>
      </c>
      <c r="B679" s="107" t="s">
        <v>1234</v>
      </c>
      <c r="C679" s="102" t="s">
        <v>1202</v>
      </c>
      <c r="D679" s="136">
        <v>53387</v>
      </c>
      <c r="E679" s="136">
        <v>53387</v>
      </c>
      <c r="F679" s="135">
        <v>2262.16</v>
      </c>
      <c r="G679" s="13"/>
      <c r="H679" s="94">
        <f>D679-F679</f>
        <v>51124.84</v>
      </c>
      <c r="I679" s="13">
        <f>+I678+G679-H679</f>
        <v>385519.924</v>
      </c>
      <c r="J679" s="25" t="s">
        <v>1201</v>
      </c>
      <c r="K679" s="2" t="s">
        <v>996</v>
      </c>
      <c r="L679" s="4"/>
    </row>
    <row r="680" spans="1:13" x14ac:dyDescent="0.2">
      <c r="A680" s="89">
        <v>43528</v>
      </c>
      <c r="B680" s="107" t="s">
        <v>1233</v>
      </c>
      <c r="C680" s="102" t="s">
        <v>1043</v>
      </c>
      <c r="D680" s="101">
        <v>11235.15</v>
      </c>
      <c r="E680" s="101">
        <v>11235.15</v>
      </c>
      <c r="F680" s="134"/>
      <c r="G680" s="13"/>
      <c r="H680" s="94">
        <f>D680-F680</f>
        <v>11235.15</v>
      </c>
      <c r="I680" s="13">
        <f>+I679+G680-H680</f>
        <v>374284.77399999998</v>
      </c>
      <c r="J680" s="25" t="s">
        <v>1091</v>
      </c>
      <c r="K680" s="2" t="s">
        <v>996</v>
      </c>
      <c r="L680" s="4"/>
    </row>
    <row r="681" spans="1:13" x14ac:dyDescent="0.2">
      <c r="A681" s="89">
        <v>43528</v>
      </c>
      <c r="B681" s="107" t="s">
        <v>1232</v>
      </c>
      <c r="C681" s="102" t="s">
        <v>1056</v>
      </c>
      <c r="D681" s="101">
        <v>50000</v>
      </c>
      <c r="E681" s="101">
        <v>50000</v>
      </c>
      <c r="F681" s="106">
        <v>2488.71</v>
      </c>
      <c r="G681" s="13"/>
      <c r="H681" s="94">
        <f>D681-F681</f>
        <v>47511.29</v>
      </c>
      <c r="I681" s="13">
        <f>+I680+G681-H681</f>
        <v>326773.484</v>
      </c>
      <c r="J681" s="25" t="s">
        <v>1065</v>
      </c>
      <c r="K681" s="2" t="s">
        <v>996</v>
      </c>
      <c r="L681" s="4"/>
    </row>
    <row r="682" spans="1:13" x14ac:dyDescent="0.2">
      <c r="A682" s="89">
        <v>43528</v>
      </c>
      <c r="B682" s="103">
        <v>70365314</v>
      </c>
      <c r="C682" s="116" t="s">
        <v>989</v>
      </c>
      <c r="D682" s="101">
        <v>32150</v>
      </c>
      <c r="E682" s="101">
        <v>32150</v>
      </c>
      <c r="F682" s="106">
        <v>1362.29</v>
      </c>
      <c r="G682" s="13"/>
      <c r="H682" s="94">
        <f>D682-F682</f>
        <v>30787.71</v>
      </c>
      <c r="I682" s="13">
        <f>+I681+G682-H682</f>
        <v>295985.77399999998</v>
      </c>
      <c r="J682" s="25" t="s">
        <v>1197</v>
      </c>
      <c r="K682" s="2" t="s">
        <v>996</v>
      </c>
      <c r="L682" s="4"/>
    </row>
    <row r="683" spans="1:13" x14ac:dyDescent="0.2">
      <c r="A683" s="89">
        <v>43528</v>
      </c>
      <c r="B683" s="107">
        <v>70365340</v>
      </c>
      <c r="C683" s="108" t="s">
        <v>1062</v>
      </c>
      <c r="D683" s="101">
        <v>42598.36</v>
      </c>
      <c r="E683" s="101">
        <v>42598.36</v>
      </c>
      <c r="F683" s="106">
        <v>1805.02</v>
      </c>
      <c r="G683" s="13"/>
      <c r="H683" s="94">
        <f>D683-F683</f>
        <v>40793.340000000004</v>
      </c>
      <c r="I683" s="13">
        <f>+I682+G683-H683</f>
        <v>255192.43399999998</v>
      </c>
      <c r="J683" s="25" t="s">
        <v>1231</v>
      </c>
      <c r="K683" s="2" t="s">
        <v>996</v>
      </c>
      <c r="L683" s="4"/>
    </row>
    <row r="684" spans="1:13" x14ac:dyDescent="0.2">
      <c r="A684" s="89">
        <v>43528</v>
      </c>
      <c r="B684" s="107" t="s">
        <v>1230</v>
      </c>
      <c r="C684" s="116" t="s">
        <v>1033</v>
      </c>
      <c r="D684" s="101">
        <v>19260.849999999999</v>
      </c>
      <c r="E684" s="101">
        <v>19260.849999999999</v>
      </c>
      <c r="F684" s="106"/>
      <c r="G684" s="13"/>
      <c r="H684" s="94">
        <f>D684-F684</f>
        <v>19260.849999999999</v>
      </c>
      <c r="I684" s="13">
        <f>+I683+G684-H684</f>
        <v>235931.58399999997</v>
      </c>
      <c r="J684" s="25" t="s">
        <v>1032</v>
      </c>
      <c r="K684" s="2" t="s">
        <v>996</v>
      </c>
      <c r="L684" s="4"/>
    </row>
    <row r="685" spans="1:13" x14ac:dyDescent="0.2">
      <c r="A685" s="89">
        <v>43528</v>
      </c>
      <c r="B685" s="103">
        <v>70364933</v>
      </c>
      <c r="C685" s="116" t="s">
        <v>1216</v>
      </c>
      <c r="D685" s="101">
        <v>14644</v>
      </c>
      <c r="E685" s="101">
        <v>14644</v>
      </c>
      <c r="F685" s="106">
        <v>732.2</v>
      </c>
      <c r="G685" s="13"/>
      <c r="H685" s="94">
        <f>D685-F685</f>
        <v>13911.8</v>
      </c>
      <c r="I685" s="13">
        <f>+I684+G685-H685</f>
        <v>222019.78399999999</v>
      </c>
      <c r="J685" s="25" t="s">
        <v>1215</v>
      </c>
      <c r="K685" s="2" t="s">
        <v>996</v>
      </c>
      <c r="L685" s="4"/>
    </row>
    <row r="686" spans="1:13" x14ac:dyDescent="0.2">
      <c r="A686" s="89">
        <v>43528</v>
      </c>
      <c r="B686" s="107" t="s">
        <v>1229</v>
      </c>
      <c r="C686" s="116" t="s">
        <v>1031</v>
      </c>
      <c r="D686" s="101">
        <v>40000</v>
      </c>
      <c r="E686" s="101">
        <v>40000</v>
      </c>
      <c r="F686" s="106">
        <v>2000</v>
      </c>
      <c r="G686" s="13"/>
      <c r="H686" s="94">
        <f>D686-F686</f>
        <v>38000</v>
      </c>
      <c r="I686" s="13">
        <f>+I685+G686-H686</f>
        <v>184019.78399999999</v>
      </c>
      <c r="J686" s="25" t="s">
        <v>1109</v>
      </c>
      <c r="K686" s="2" t="s">
        <v>996</v>
      </c>
      <c r="L686" s="4"/>
    </row>
    <row r="687" spans="1:13" x14ac:dyDescent="0.2">
      <c r="A687" s="89">
        <v>43528</v>
      </c>
      <c r="B687" s="107" t="s">
        <v>1228</v>
      </c>
      <c r="C687" s="102" t="s">
        <v>1079</v>
      </c>
      <c r="D687" s="101">
        <v>28630</v>
      </c>
      <c r="E687" s="101">
        <v>28630</v>
      </c>
      <c r="F687" s="106">
        <v>1213.29</v>
      </c>
      <c r="G687" s="13"/>
      <c r="H687" s="94">
        <f>D687-F687</f>
        <v>27416.71</v>
      </c>
      <c r="I687" s="13">
        <f>+I686+G687-H687</f>
        <v>156603.07399999999</v>
      </c>
      <c r="J687" s="25" t="s">
        <v>1192</v>
      </c>
      <c r="K687" s="2" t="s">
        <v>996</v>
      </c>
      <c r="L687" s="4"/>
    </row>
    <row r="688" spans="1:13" x14ac:dyDescent="0.2">
      <c r="A688" s="89">
        <v>43528</v>
      </c>
      <c r="B688" s="107" t="s">
        <v>1227</v>
      </c>
      <c r="C688" s="102" t="s">
        <v>1190</v>
      </c>
      <c r="D688" s="101">
        <v>72000</v>
      </c>
      <c r="E688" s="101">
        <v>72000</v>
      </c>
      <c r="F688" s="106">
        <v>3397.05</v>
      </c>
      <c r="G688" s="13"/>
      <c r="H688" s="94">
        <f>D688-F688</f>
        <v>68602.95</v>
      </c>
      <c r="I688" s="13">
        <f>+I687+G688-H688</f>
        <v>88000.123999999996</v>
      </c>
      <c r="J688" s="25" t="s">
        <v>856</v>
      </c>
      <c r="K688" s="2" t="s">
        <v>996</v>
      </c>
      <c r="L688" s="4"/>
    </row>
    <row r="689" spans="1:12" x14ac:dyDescent="0.2">
      <c r="A689" s="89">
        <v>43528</v>
      </c>
      <c r="B689" s="107" t="s">
        <v>1226</v>
      </c>
      <c r="C689" s="102" t="s">
        <v>987</v>
      </c>
      <c r="D689" s="101">
        <v>40000</v>
      </c>
      <c r="E689" s="101">
        <v>40000</v>
      </c>
      <c r="F689" s="106">
        <v>2000</v>
      </c>
      <c r="G689" s="13"/>
      <c r="H689" s="94">
        <f>D689-F689</f>
        <v>38000</v>
      </c>
      <c r="I689" s="13">
        <f>+I688+G689-H689</f>
        <v>50000.123999999996</v>
      </c>
      <c r="J689" s="25" t="s">
        <v>1225</v>
      </c>
      <c r="K689" s="2" t="s">
        <v>996</v>
      </c>
      <c r="L689" s="4"/>
    </row>
    <row r="690" spans="1:12" x14ac:dyDescent="0.2">
      <c r="A690" s="89">
        <v>43528</v>
      </c>
      <c r="B690" s="103" t="s">
        <v>1224</v>
      </c>
      <c r="C690" s="102" t="s">
        <v>277</v>
      </c>
      <c r="D690" s="135">
        <v>41646.620000000003</v>
      </c>
      <c r="E690" s="101"/>
      <c r="F690" s="106"/>
      <c r="G690" s="13"/>
      <c r="H690" s="94">
        <f>D690-F690</f>
        <v>41646.620000000003</v>
      </c>
      <c r="I690" s="13">
        <f>+I689+G690-H690</f>
        <v>8353.5039999999935</v>
      </c>
      <c r="J690" s="25" t="s">
        <v>1005</v>
      </c>
      <c r="K690" s="2" t="s">
        <v>996</v>
      </c>
      <c r="L690" s="4"/>
    </row>
    <row r="691" spans="1:12" x14ac:dyDescent="0.2">
      <c r="A691" s="89"/>
      <c r="B691" s="103"/>
      <c r="C691" s="102" t="s">
        <v>945</v>
      </c>
      <c r="D691" s="101">
        <v>3338.97</v>
      </c>
      <c r="E691" s="106"/>
      <c r="F691" s="106"/>
      <c r="G691" s="13"/>
      <c r="H691" s="94">
        <f>D691-F691</f>
        <v>3338.97</v>
      </c>
      <c r="I691" s="13">
        <f>+I690+G691-H691</f>
        <v>5014.5339999999942</v>
      </c>
      <c r="J691" s="25"/>
      <c r="K691" s="2"/>
      <c r="L691" s="4"/>
    </row>
    <row r="692" spans="1:12" x14ac:dyDescent="0.2">
      <c r="A692" s="23"/>
      <c r="B692" s="25"/>
      <c r="C692" s="61" t="s">
        <v>1223</v>
      </c>
      <c r="D692" s="13"/>
      <c r="E692" s="13"/>
      <c r="F692" s="13">
        <f>E692*0.05</f>
        <v>0</v>
      </c>
      <c r="G692" s="13"/>
      <c r="H692" s="94">
        <f>D692-F692</f>
        <v>0</v>
      </c>
      <c r="I692" s="19">
        <f>+I691+G692-H692</f>
        <v>5014.5339999999942</v>
      </c>
      <c r="J692" s="25"/>
      <c r="K692" s="2"/>
      <c r="L692" s="4"/>
    </row>
    <row r="693" spans="1:12" x14ac:dyDescent="0.2">
      <c r="A693" s="23"/>
      <c r="B693" s="25"/>
      <c r="C693" s="23" t="s">
        <v>985</v>
      </c>
      <c r="D693" s="13"/>
      <c r="E693" s="13"/>
      <c r="F693" s="13"/>
      <c r="G693" s="94">
        <v>913942.61</v>
      </c>
      <c r="H693" s="94">
        <f>D693-F693</f>
        <v>0</v>
      </c>
      <c r="I693" s="13">
        <f>+I692+G693-H693</f>
        <v>918957.14399999997</v>
      </c>
      <c r="J693" s="25"/>
      <c r="K693" s="2"/>
      <c r="L693" s="4"/>
    </row>
    <row r="694" spans="1:12" x14ac:dyDescent="0.2">
      <c r="A694" s="89">
        <v>43559</v>
      </c>
      <c r="B694" s="99">
        <v>70369921</v>
      </c>
      <c r="C694" s="102" t="s">
        <v>999</v>
      </c>
      <c r="D694" s="111">
        <v>80980</v>
      </c>
      <c r="E694" s="111">
        <v>80980</v>
      </c>
      <c r="F694" s="135">
        <v>4049</v>
      </c>
      <c r="G694" s="94"/>
      <c r="H694" s="94">
        <f>D694-F694</f>
        <v>76931</v>
      </c>
      <c r="I694" s="13">
        <f>+I693+G694-H694</f>
        <v>842026.14399999997</v>
      </c>
      <c r="J694" s="23" t="s">
        <v>1114</v>
      </c>
      <c r="K694" s="2" t="s">
        <v>996</v>
      </c>
      <c r="L694" s="4"/>
    </row>
    <row r="695" spans="1:12" x14ac:dyDescent="0.2">
      <c r="A695" s="89">
        <v>43560</v>
      </c>
      <c r="B695" s="107" t="s">
        <v>1222</v>
      </c>
      <c r="C695" s="102" t="s">
        <v>315</v>
      </c>
      <c r="D695" s="136">
        <v>200000</v>
      </c>
      <c r="E695" s="136">
        <v>200000</v>
      </c>
      <c r="F695" s="135">
        <v>9838.5</v>
      </c>
      <c r="G695" s="94"/>
      <c r="H695" s="94">
        <f>D695-F695</f>
        <v>190161.5</v>
      </c>
      <c r="I695" s="13">
        <f>+I694+G695-H695</f>
        <v>651864.64399999997</v>
      </c>
      <c r="J695" s="25" t="s">
        <v>1038</v>
      </c>
      <c r="K695" s="2" t="s">
        <v>996</v>
      </c>
      <c r="L695" s="4"/>
    </row>
    <row r="696" spans="1:12" x14ac:dyDescent="0.2">
      <c r="A696" s="89">
        <v>43560</v>
      </c>
      <c r="B696" s="103">
        <v>70368484</v>
      </c>
      <c r="C696" s="102" t="s">
        <v>1035</v>
      </c>
      <c r="D696" s="136">
        <v>22352</v>
      </c>
      <c r="E696" s="136">
        <v>22352</v>
      </c>
      <c r="F696" s="135">
        <v>1117.5999999999999</v>
      </c>
      <c r="G696" s="94"/>
      <c r="H696" s="94">
        <f>D696-F696</f>
        <v>21234.400000000001</v>
      </c>
      <c r="I696" s="13">
        <f>+I695+G696-H696</f>
        <v>630630.24399999995</v>
      </c>
      <c r="J696" s="25" t="s">
        <v>1034</v>
      </c>
      <c r="K696" s="2" t="s">
        <v>996</v>
      </c>
      <c r="L696" s="4"/>
    </row>
    <row r="697" spans="1:12" x14ac:dyDescent="0.2">
      <c r="A697" s="89">
        <v>43560</v>
      </c>
      <c r="B697" s="107" t="s">
        <v>1221</v>
      </c>
      <c r="C697" s="102" t="s">
        <v>1074</v>
      </c>
      <c r="D697" s="136">
        <v>200000</v>
      </c>
      <c r="E697" s="136">
        <v>200000</v>
      </c>
      <c r="F697" s="135">
        <v>9005.5499999999993</v>
      </c>
      <c r="G697" s="94"/>
      <c r="H697" s="94">
        <f>D697-F697</f>
        <v>190994.45</v>
      </c>
      <c r="I697" s="13">
        <f>+I696+G697-H697</f>
        <v>439635.79399999994</v>
      </c>
      <c r="J697" s="25" t="s">
        <v>1073</v>
      </c>
      <c r="K697" s="2" t="s">
        <v>996</v>
      </c>
      <c r="L697" s="4"/>
    </row>
    <row r="698" spans="1:12" x14ac:dyDescent="0.2">
      <c r="A698" s="89">
        <v>43560</v>
      </c>
      <c r="B698" s="107" t="s">
        <v>1220</v>
      </c>
      <c r="C698" s="102" t="s">
        <v>1202</v>
      </c>
      <c r="D698" s="136">
        <v>48000</v>
      </c>
      <c r="E698" s="136">
        <v>48000</v>
      </c>
      <c r="F698" s="135">
        <v>2098.5300000000002</v>
      </c>
      <c r="G698" s="94"/>
      <c r="H698" s="94">
        <f>D698-F698</f>
        <v>45901.47</v>
      </c>
      <c r="I698" s="13">
        <f>+I697+G698-H698</f>
        <v>393734.32399999991</v>
      </c>
      <c r="J698" s="25" t="s">
        <v>1201</v>
      </c>
      <c r="K698" s="2" t="s">
        <v>996</v>
      </c>
      <c r="L698" s="4"/>
    </row>
    <row r="699" spans="1:12" x14ac:dyDescent="0.2">
      <c r="A699" s="89">
        <v>43560</v>
      </c>
      <c r="B699" s="107" t="s">
        <v>1219</v>
      </c>
      <c r="C699" s="102" t="s">
        <v>1043</v>
      </c>
      <c r="D699" s="101">
        <v>11120.36</v>
      </c>
      <c r="E699" s="101">
        <v>11120.36</v>
      </c>
      <c r="F699" s="134"/>
      <c r="G699" s="94"/>
      <c r="H699" s="94">
        <f>D699-F699</f>
        <v>11120.36</v>
      </c>
      <c r="I699" s="13">
        <f>+I698+G699-H699</f>
        <v>382613.96399999992</v>
      </c>
      <c r="J699" s="25" t="s">
        <v>1091</v>
      </c>
      <c r="K699" s="2" t="s">
        <v>996</v>
      </c>
      <c r="L699" s="5"/>
    </row>
    <row r="700" spans="1:12" x14ac:dyDescent="0.2">
      <c r="A700" s="89">
        <v>43560</v>
      </c>
      <c r="B700" s="107" t="s">
        <v>1218</v>
      </c>
      <c r="C700" s="102" t="s">
        <v>1056</v>
      </c>
      <c r="D700" s="101">
        <v>52101.78</v>
      </c>
      <c r="E700" s="101">
        <v>52101.78</v>
      </c>
      <c r="F700" s="106">
        <v>2567.7399999999998</v>
      </c>
      <c r="G700" s="94"/>
      <c r="H700" s="94">
        <f>D700-F700</f>
        <v>49534.04</v>
      </c>
      <c r="I700" s="13">
        <f>+I699+G700-H700</f>
        <v>333079.92399999994</v>
      </c>
      <c r="J700" s="25" t="s">
        <v>1065</v>
      </c>
      <c r="K700" s="2" t="s">
        <v>996</v>
      </c>
      <c r="L700" s="5"/>
    </row>
    <row r="701" spans="1:12" x14ac:dyDescent="0.2">
      <c r="A701" s="89">
        <v>43560</v>
      </c>
      <c r="B701" s="103">
        <v>70369941</v>
      </c>
      <c r="C701" s="116" t="s">
        <v>989</v>
      </c>
      <c r="D701" s="101">
        <v>26535</v>
      </c>
      <c r="E701" s="101">
        <v>26535</v>
      </c>
      <c r="F701" s="106">
        <v>1124.3599999999999</v>
      </c>
      <c r="G701" s="94"/>
      <c r="H701" s="94">
        <f>D701-F701</f>
        <v>25410.639999999999</v>
      </c>
      <c r="I701" s="13">
        <f>+I700+G701-H701</f>
        <v>307669.28399999993</v>
      </c>
      <c r="J701" s="25" t="s">
        <v>1197</v>
      </c>
      <c r="K701" s="2" t="s">
        <v>996</v>
      </c>
      <c r="L701" s="4"/>
    </row>
    <row r="702" spans="1:12" x14ac:dyDescent="0.2">
      <c r="A702" s="89">
        <v>43560</v>
      </c>
      <c r="B702" s="107">
        <v>70369956</v>
      </c>
      <c r="C702" s="108" t="s">
        <v>1062</v>
      </c>
      <c r="D702" s="101">
        <v>21903.4</v>
      </c>
      <c r="E702" s="101">
        <v>21903.4</v>
      </c>
      <c r="F702" s="106">
        <v>929.03</v>
      </c>
      <c r="G702" s="94"/>
      <c r="H702" s="94">
        <f>D702-F702</f>
        <v>20974.370000000003</v>
      </c>
      <c r="I702" s="13">
        <f>+I701+G702-H702</f>
        <v>286694.91399999993</v>
      </c>
      <c r="J702" s="25" t="s">
        <v>1050</v>
      </c>
      <c r="K702" s="2" t="s">
        <v>996</v>
      </c>
      <c r="L702" s="4"/>
    </row>
    <row r="703" spans="1:12" x14ac:dyDescent="0.2">
      <c r="A703" s="89">
        <v>43560</v>
      </c>
      <c r="B703" s="107" t="s">
        <v>1217</v>
      </c>
      <c r="C703" s="116" t="s">
        <v>1033</v>
      </c>
      <c r="D703" s="101">
        <v>19256.66</v>
      </c>
      <c r="E703" s="101">
        <v>19256.66</v>
      </c>
      <c r="F703" s="106"/>
      <c r="G703" s="94"/>
      <c r="H703" s="94">
        <f>D703-F703</f>
        <v>19256.66</v>
      </c>
      <c r="I703" s="13">
        <f>+I702+G703-H703</f>
        <v>267438.25399999996</v>
      </c>
      <c r="J703" s="25" t="s">
        <v>1072</v>
      </c>
      <c r="K703" s="2" t="s">
        <v>996</v>
      </c>
      <c r="L703" s="4"/>
    </row>
    <row r="704" spans="1:12" x14ac:dyDescent="0.2">
      <c r="A704" s="89">
        <v>43560</v>
      </c>
      <c r="B704" s="103">
        <v>70368511</v>
      </c>
      <c r="C704" s="116" t="s">
        <v>1216</v>
      </c>
      <c r="D704" s="101">
        <v>11485</v>
      </c>
      <c r="E704" s="101">
        <v>11485</v>
      </c>
      <c r="F704" s="106">
        <v>574.25</v>
      </c>
      <c r="G704" s="94"/>
      <c r="H704" s="94">
        <f>D704-F704</f>
        <v>10910.75</v>
      </c>
      <c r="I704" s="13">
        <f>+I703+G704-H704</f>
        <v>256527.50399999996</v>
      </c>
      <c r="J704" s="25" t="s">
        <v>1215</v>
      </c>
      <c r="K704" s="2" t="s">
        <v>996</v>
      </c>
      <c r="L704" s="4"/>
    </row>
    <row r="705" spans="1:12" x14ac:dyDescent="0.2">
      <c r="A705" s="89">
        <v>43560</v>
      </c>
      <c r="B705" s="107" t="s">
        <v>1214</v>
      </c>
      <c r="C705" s="116" t="s">
        <v>1031</v>
      </c>
      <c r="D705" s="101">
        <v>50000</v>
      </c>
      <c r="E705" s="101">
        <v>50000</v>
      </c>
      <c r="F705" s="106">
        <v>1967.2</v>
      </c>
      <c r="G705" s="94"/>
      <c r="H705" s="94">
        <f>D705-F705</f>
        <v>48032.800000000003</v>
      </c>
      <c r="I705" s="13">
        <f>+I704+G705-H705</f>
        <v>208494.70399999997</v>
      </c>
      <c r="J705" s="25" t="s">
        <v>1109</v>
      </c>
      <c r="K705" s="2" t="s">
        <v>996</v>
      </c>
      <c r="L705" s="4"/>
    </row>
    <row r="706" spans="1:12" x14ac:dyDescent="0.2">
      <c r="A706" s="89">
        <v>43560</v>
      </c>
      <c r="B706" s="107" t="s">
        <v>1213</v>
      </c>
      <c r="C706" s="102" t="s">
        <v>1079</v>
      </c>
      <c r="D706" s="101">
        <v>18880</v>
      </c>
      <c r="E706" s="101">
        <v>18880</v>
      </c>
      <c r="F706" s="106">
        <v>800</v>
      </c>
      <c r="G706" s="94"/>
      <c r="H706" s="94">
        <f>D706-F706</f>
        <v>18080</v>
      </c>
      <c r="I706" s="13">
        <f>+I705+G706-H706</f>
        <v>190414.70399999997</v>
      </c>
      <c r="J706" s="25" t="s">
        <v>1192</v>
      </c>
      <c r="K706" s="2" t="s">
        <v>996</v>
      </c>
      <c r="L706" s="4"/>
    </row>
    <row r="707" spans="1:12" x14ac:dyDescent="0.2">
      <c r="A707" s="89">
        <v>43560</v>
      </c>
      <c r="B707" s="107" t="s">
        <v>1212</v>
      </c>
      <c r="C707" s="102" t="s">
        <v>1190</v>
      </c>
      <c r="D707" s="101">
        <v>80296.960000000006</v>
      </c>
      <c r="E707" s="101">
        <v>80296.960000000006</v>
      </c>
      <c r="F707" s="106">
        <v>3912.78</v>
      </c>
      <c r="G707" s="94"/>
      <c r="H707" s="94">
        <f>D707-F707</f>
        <v>76384.180000000008</v>
      </c>
      <c r="I707" s="13">
        <f>+I706+G707-H707</f>
        <v>114030.52399999996</v>
      </c>
      <c r="J707" s="25" t="s">
        <v>1189</v>
      </c>
      <c r="K707" s="2" t="s">
        <v>996</v>
      </c>
      <c r="L707" s="4"/>
    </row>
    <row r="708" spans="1:12" x14ac:dyDescent="0.2">
      <c r="A708" s="89">
        <v>43560</v>
      </c>
      <c r="B708" s="107" t="s">
        <v>1211</v>
      </c>
      <c r="C708" s="102" t="s">
        <v>987</v>
      </c>
      <c r="D708" s="101">
        <v>48573</v>
      </c>
      <c r="E708" s="101">
        <v>48573</v>
      </c>
      <c r="F708" s="106">
        <v>2428.65</v>
      </c>
      <c r="G708" s="94"/>
      <c r="H708" s="94">
        <f>D708-F708</f>
        <v>46144.35</v>
      </c>
      <c r="I708" s="13">
        <f>+I707+G708-H708</f>
        <v>67886.17399999997</v>
      </c>
      <c r="J708" s="25" t="s">
        <v>856</v>
      </c>
      <c r="K708" s="2" t="s">
        <v>996</v>
      </c>
      <c r="L708" s="5"/>
    </row>
    <row r="709" spans="1:12" x14ac:dyDescent="0.2">
      <c r="A709" s="89">
        <v>43560</v>
      </c>
      <c r="B709" s="107" t="s">
        <v>1210</v>
      </c>
      <c r="C709" s="102" t="s">
        <v>1015</v>
      </c>
      <c r="D709" s="101">
        <v>18653.77</v>
      </c>
      <c r="E709" s="101">
        <v>18653.77</v>
      </c>
      <c r="F709" s="106">
        <v>903.27</v>
      </c>
      <c r="G709" s="94"/>
      <c r="H709" s="94">
        <f>D709-F709</f>
        <v>17750.5</v>
      </c>
      <c r="I709" s="13">
        <f>+I708+G709-H709</f>
        <v>50135.67399999997</v>
      </c>
      <c r="J709" s="25" t="s">
        <v>1054</v>
      </c>
      <c r="K709" s="2" t="s">
        <v>996</v>
      </c>
      <c r="L709" s="4"/>
    </row>
    <row r="710" spans="1:12" x14ac:dyDescent="0.2">
      <c r="A710" s="89">
        <v>43560</v>
      </c>
      <c r="B710" s="103" t="s">
        <v>1209</v>
      </c>
      <c r="C710" s="102" t="s">
        <v>277</v>
      </c>
      <c r="D710" s="135">
        <v>41316.46</v>
      </c>
      <c r="E710" s="13"/>
      <c r="F710" s="13">
        <f>E710*0.05</f>
        <v>0</v>
      </c>
      <c r="G710" s="94"/>
      <c r="H710" s="94">
        <f>D710-F710</f>
        <v>41316.46</v>
      </c>
      <c r="I710" s="13">
        <f>+I709+G710-H710</f>
        <v>8819.2139999999708</v>
      </c>
      <c r="J710" s="25" t="s">
        <v>1005</v>
      </c>
      <c r="K710" s="2" t="s">
        <v>996</v>
      </c>
      <c r="L710" s="4"/>
    </row>
    <row r="711" spans="1:12" x14ac:dyDescent="0.2">
      <c r="A711" s="89">
        <v>43560</v>
      </c>
      <c r="B711" s="103"/>
      <c r="C711" s="102" t="s">
        <v>945</v>
      </c>
      <c r="D711" s="101">
        <v>3462.93</v>
      </c>
      <c r="E711" s="13"/>
      <c r="F711" s="13">
        <f>E711*0.05</f>
        <v>0</v>
      </c>
      <c r="G711" s="94"/>
      <c r="H711" s="94">
        <f>D711-F711</f>
        <v>3462.93</v>
      </c>
      <c r="I711" s="13">
        <f>+I710+G711-H711</f>
        <v>5356.2839999999705</v>
      </c>
      <c r="J711" s="25" t="s">
        <v>945</v>
      </c>
      <c r="K711" s="2"/>
      <c r="L711" s="4"/>
    </row>
    <row r="712" spans="1:12" x14ac:dyDescent="0.2">
      <c r="A712" s="23"/>
      <c r="B712" s="25"/>
      <c r="C712" s="61" t="s">
        <v>1208</v>
      </c>
      <c r="D712" s="13"/>
      <c r="E712" s="13"/>
      <c r="F712" s="13">
        <f>E712*0.05</f>
        <v>0</v>
      </c>
      <c r="G712" s="94"/>
      <c r="H712" s="94">
        <f>D712-F712</f>
        <v>0</v>
      </c>
      <c r="I712" s="19">
        <f>+I711+G712-H712</f>
        <v>5356.2839999999705</v>
      </c>
      <c r="J712" s="25"/>
      <c r="K712" s="2"/>
      <c r="L712" s="4"/>
    </row>
    <row r="713" spans="1:12" x14ac:dyDescent="0.2">
      <c r="A713" s="89">
        <v>43595</v>
      </c>
      <c r="B713" s="25"/>
      <c r="C713" s="23" t="s">
        <v>985</v>
      </c>
      <c r="D713" s="13"/>
      <c r="E713" s="13"/>
      <c r="F713" s="13">
        <f>E713*0.05</f>
        <v>0</v>
      </c>
      <c r="G713" s="94">
        <v>913992.96</v>
      </c>
      <c r="H713" s="94">
        <f>D713-F713</f>
        <v>0</v>
      </c>
      <c r="I713" s="13">
        <f>+I712+G713-H713</f>
        <v>919349.24399999995</v>
      </c>
      <c r="J713" s="25"/>
      <c r="K713" s="2"/>
      <c r="L713" s="4"/>
    </row>
    <row r="714" spans="1:12" x14ac:dyDescent="0.2">
      <c r="A714" s="104">
        <v>43598</v>
      </c>
      <c r="B714" s="23" t="s">
        <v>1207</v>
      </c>
      <c r="C714" s="102" t="s">
        <v>999</v>
      </c>
      <c r="D714" s="111">
        <v>75000</v>
      </c>
      <c r="E714" s="111">
        <v>75000</v>
      </c>
      <c r="F714" s="135">
        <v>3750</v>
      </c>
      <c r="G714" s="94"/>
      <c r="H714" s="94">
        <f>D714-F714</f>
        <v>71250</v>
      </c>
      <c r="I714" s="13">
        <f>+I713+G714-H714</f>
        <v>848099.24399999995</v>
      </c>
      <c r="J714" s="23" t="s">
        <v>1114</v>
      </c>
      <c r="K714" s="2" t="s">
        <v>996</v>
      </c>
      <c r="L714" s="4"/>
    </row>
    <row r="715" spans="1:12" x14ac:dyDescent="0.2">
      <c r="A715" s="104">
        <v>43599</v>
      </c>
      <c r="B715" s="115" t="s">
        <v>1206</v>
      </c>
      <c r="C715" s="102" t="s">
        <v>315</v>
      </c>
      <c r="D715" s="136">
        <v>200000</v>
      </c>
      <c r="E715" s="136">
        <v>200000</v>
      </c>
      <c r="F715" s="135">
        <v>9930.92</v>
      </c>
      <c r="G715" s="94"/>
      <c r="H715" s="94">
        <f>D715-F715</f>
        <v>190069.08</v>
      </c>
      <c r="I715" s="13">
        <f>+I714+G715-H715</f>
        <v>658030.16399999999</v>
      </c>
      <c r="J715" s="25" t="s">
        <v>1038</v>
      </c>
      <c r="K715" s="2" t="s">
        <v>996</v>
      </c>
      <c r="L715" s="4"/>
    </row>
    <row r="716" spans="1:12" x14ac:dyDescent="0.2">
      <c r="A716" s="104">
        <v>43568</v>
      </c>
      <c r="B716" s="113" t="s">
        <v>1205</v>
      </c>
      <c r="C716" s="102" t="s">
        <v>1035</v>
      </c>
      <c r="D716" s="136">
        <v>10986</v>
      </c>
      <c r="E716" s="136">
        <v>10986</v>
      </c>
      <c r="F716" s="135">
        <v>549.29999999999995</v>
      </c>
      <c r="G716" s="94"/>
      <c r="H716" s="94">
        <f>D716-F716</f>
        <v>10436.700000000001</v>
      </c>
      <c r="I716" s="13">
        <f>+I715+G716-H716</f>
        <v>647593.46400000004</v>
      </c>
      <c r="J716" s="25" t="s">
        <v>1034</v>
      </c>
      <c r="K716" s="2" t="s">
        <v>996</v>
      </c>
      <c r="L716" s="4"/>
    </row>
    <row r="717" spans="1:12" x14ac:dyDescent="0.2">
      <c r="A717" s="104">
        <v>43599</v>
      </c>
      <c r="B717" s="115" t="s">
        <v>1204</v>
      </c>
      <c r="C717" s="102" t="s">
        <v>1074</v>
      </c>
      <c r="D717" s="136">
        <v>200000</v>
      </c>
      <c r="E717" s="136">
        <v>200000</v>
      </c>
      <c r="F717" s="135">
        <v>8799.6299999999992</v>
      </c>
      <c r="G717" s="94"/>
      <c r="H717" s="94">
        <f>D717-F717</f>
        <v>191200.37</v>
      </c>
      <c r="I717" s="13">
        <f>+I716+G717-H717</f>
        <v>456393.09400000004</v>
      </c>
      <c r="J717" s="25" t="s">
        <v>1073</v>
      </c>
      <c r="K717" s="2" t="s">
        <v>996</v>
      </c>
      <c r="L717" s="4"/>
    </row>
    <row r="718" spans="1:12" x14ac:dyDescent="0.2">
      <c r="A718" s="104">
        <v>43599</v>
      </c>
      <c r="B718" s="115" t="s">
        <v>1203</v>
      </c>
      <c r="C718" s="102" t="s">
        <v>1202</v>
      </c>
      <c r="D718" s="136">
        <v>49718</v>
      </c>
      <c r="E718" s="136">
        <v>49718</v>
      </c>
      <c r="F718" s="135">
        <v>1954.05</v>
      </c>
      <c r="G718" s="94"/>
      <c r="H718" s="94">
        <f>D718-F718</f>
        <v>47763.95</v>
      </c>
      <c r="I718" s="13">
        <f>+I717+G718-H718</f>
        <v>408629.14400000003</v>
      </c>
      <c r="J718" s="25" t="s">
        <v>1201</v>
      </c>
      <c r="K718" s="2" t="s">
        <v>996</v>
      </c>
      <c r="L718" s="4"/>
    </row>
    <row r="719" spans="1:12" x14ac:dyDescent="0.2">
      <c r="A719" s="104">
        <v>43599</v>
      </c>
      <c r="B719" s="115" t="s">
        <v>1200</v>
      </c>
      <c r="C719" s="102" t="s">
        <v>1043</v>
      </c>
      <c r="D719" s="101">
        <v>11237.47</v>
      </c>
      <c r="E719" s="101">
        <v>11237.47</v>
      </c>
      <c r="F719" s="134"/>
      <c r="G719" s="94"/>
      <c r="H719" s="94">
        <f>D719-F719</f>
        <v>11237.47</v>
      </c>
      <c r="I719" s="13">
        <f>+I718+G719-H719</f>
        <v>397391.67400000006</v>
      </c>
      <c r="J719" s="25" t="s">
        <v>1091</v>
      </c>
      <c r="K719" s="2" t="s">
        <v>996</v>
      </c>
      <c r="L719" s="4"/>
    </row>
    <row r="720" spans="1:12" x14ac:dyDescent="0.2">
      <c r="A720" s="104">
        <v>43599</v>
      </c>
      <c r="B720" s="115" t="s">
        <v>1199</v>
      </c>
      <c r="C720" s="102" t="s">
        <v>1056</v>
      </c>
      <c r="D720" s="101">
        <v>60000</v>
      </c>
      <c r="E720" s="101">
        <v>60000</v>
      </c>
      <c r="F720" s="106">
        <v>3000</v>
      </c>
      <c r="G720" s="94"/>
      <c r="H720" s="94">
        <f>D720-F720</f>
        <v>57000</v>
      </c>
      <c r="I720" s="13">
        <f>+I719+G720-H720</f>
        <v>340391.67400000006</v>
      </c>
      <c r="J720" s="25" t="s">
        <v>1065</v>
      </c>
      <c r="K720" s="2" t="s">
        <v>996</v>
      </c>
      <c r="L720" s="4"/>
    </row>
    <row r="721" spans="1:13" x14ac:dyDescent="0.2">
      <c r="A721" s="104">
        <v>43598</v>
      </c>
      <c r="B721" s="113" t="s">
        <v>1198</v>
      </c>
      <c r="C721" s="116" t="s">
        <v>989</v>
      </c>
      <c r="D721" s="101">
        <v>21465</v>
      </c>
      <c r="E721" s="101">
        <v>21465</v>
      </c>
      <c r="F721" s="106">
        <v>909.53</v>
      </c>
      <c r="G721" s="94"/>
      <c r="H721" s="94">
        <f>D721-F721</f>
        <v>20555.47</v>
      </c>
      <c r="I721" s="13">
        <f>+I720+G721-H721</f>
        <v>319836.20400000003</v>
      </c>
      <c r="J721" s="25" t="s">
        <v>1197</v>
      </c>
      <c r="K721" s="2" t="s">
        <v>996</v>
      </c>
      <c r="L721" s="4"/>
      <c r="M721" s="66"/>
    </row>
    <row r="722" spans="1:13" x14ac:dyDescent="0.2">
      <c r="A722" s="104">
        <v>43598</v>
      </c>
      <c r="B722" s="115" t="s">
        <v>1196</v>
      </c>
      <c r="C722" s="108" t="s">
        <v>1062</v>
      </c>
      <c r="D722" s="101">
        <v>46891.69</v>
      </c>
      <c r="E722" s="101">
        <v>46891.69</v>
      </c>
      <c r="F722" s="106">
        <v>1986.94</v>
      </c>
      <c r="G722" s="94"/>
      <c r="H722" s="94">
        <f>D722-F722</f>
        <v>44904.75</v>
      </c>
      <c r="I722" s="13">
        <f>+I721+G722-H722</f>
        <v>274931.45400000003</v>
      </c>
      <c r="J722" s="25" t="s">
        <v>1050</v>
      </c>
      <c r="K722" s="2" t="s">
        <v>996</v>
      </c>
      <c r="L722" s="4"/>
    </row>
    <row r="723" spans="1:13" x14ac:dyDescent="0.2">
      <c r="A723" s="104">
        <v>43599</v>
      </c>
      <c r="B723" s="115" t="s">
        <v>1195</v>
      </c>
      <c r="C723" s="116" t="s">
        <v>1033</v>
      </c>
      <c r="D723" s="101">
        <v>17427.509999999998</v>
      </c>
      <c r="E723" s="101">
        <v>17427.509999999998</v>
      </c>
      <c r="F723" s="106"/>
      <c r="G723" s="94"/>
      <c r="H723" s="94">
        <f>D723-F723</f>
        <v>17427.509999999998</v>
      </c>
      <c r="I723" s="13">
        <f>+I722+G723-H723</f>
        <v>257503.94400000002</v>
      </c>
      <c r="J723" s="25" t="s">
        <v>1072</v>
      </c>
      <c r="K723" s="2" t="s">
        <v>996</v>
      </c>
      <c r="L723" s="4"/>
      <c r="M723" s="66"/>
    </row>
    <row r="724" spans="1:13" x14ac:dyDescent="0.2">
      <c r="A724" s="104">
        <v>43599</v>
      </c>
      <c r="B724" s="115" t="s">
        <v>1194</v>
      </c>
      <c r="C724" s="116" t="s">
        <v>1031</v>
      </c>
      <c r="D724" s="101">
        <v>50000</v>
      </c>
      <c r="E724" s="101">
        <v>50000</v>
      </c>
      <c r="F724" s="106">
        <v>2500</v>
      </c>
      <c r="G724" s="94"/>
      <c r="H724" s="94">
        <f>D724-F724</f>
        <v>47500</v>
      </c>
      <c r="I724" s="13">
        <f>+I723+G724-H724</f>
        <v>210003.94400000002</v>
      </c>
      <c r="J724" s="25" t="s">
        <v>1109</v>
      </c>
      <c r="K724" s="2" t="s">
        <v>996</v>
      </c>
      <c r="L724" s="4"/>
      <c r="M724" s="68"/>
    </row>
    <row r="725" spans="1:13" x14ac:dyDescent="0.2">
      <c r="A725" s="104">
        <v>43599</v>
      </c>
      <c r="B725" s="115" t="s">
        <v>1193</v>
      </c>
      <c r="C725" s="102" t="s">
        <v>1079</v>
      </c>
      <c r="D725" s="101">
        <v>9870</v>
      </c>
      <c r="E725" s="101">
        <v>9870</v>
      </c>
      <c r="F725" s="106">
        <v>422.57</v>
      </c>
      <c r="G725" s="94"/>
      <c r="H725" s="94">
        <f>D725-F725</f>
        <v>9447.43</v>
      </c>
      <c r="I725" s="13">
        <f>+I724+G725-H725</f>
        <v>200556.51400000002</v>
      </c>
      <c r="J725" s="25" t="s">
        <v>1192</v>
      </c>
      <c r="K725" s="2" t="s">
        <v>996</v>
      </c>
      <c r="L725" s="5"/>
      <c r="M725" s="66"/>
    </row>
    <row r="726" spans="1:13" x14ac:dyDescent="0.2">
      <c r="A726" s="104">
        <v>43599</v>
      </c>
      <c r="B726" s="115" t="s">
        <v>1191</v>
      </c>
      <c r="C726" s="102" t="s">
        <v>1190</v>
      </c>
      <c r="D726" s="101">
        <v>97454</v>
      </c>
      <c r="E726" s="101">
        <v>97454</v>
      </c>
      <c r="F726" s="106">
        <v>4442.05</v>
      </c>
      <c r="G726" s="94"/>
      <c r="H726" s="94">
        <f>D726-F726</f>
        <v>93011.95</v>
      </c>
      <c r="I726" s="13">
        <f>+I725+G726-H726</f>
        <v>107544.56400000003</v>
      </c>
      <c r="J726" s="25" t="s">
        <v>1189</v>
      </c>
      <c r="K726" s="2" t="s">
        <v>996</v>
      </c>
      <c r="L726" s="4"/>
      <c r="M726" s="66"/>
    </row>
    <row r="727" spans="1:13" x14ac:dyDescent="0.2">
      <c r="A727" s="104">
        <v>43599</v>
      </c>
      <c r="B727" s="115" t="s">
        <v>1188</v>
      </c>
      <c r="C727" s="102" t="s">
        <v>987</v>
      </c>
      <c r="D727" s="101">
        <v>60000</v>
      </c>
      <c r="E727" s="101">
        <v>60000</v>
      </c>
      <c r="F727" s="106">
        <v>3000</v>
      </c>
      <c r="G727" s="94"/>
      <c r="H727" s="94">
        <f>D727-F727</f>
        <v>57000</v>
      </c>
      <c r="I727" s="13">
        <f>+I726+G727-H727</f>
        <v>50544.564000000028</v>
      </c>
      <c r="J727" s="25" t="s">
        <v>856</v>
      </c>
      <c r="K727" s="2" t="s">
        <v>996</v>
      </c>
      <c r="L727" s="4"/>
    </row>
    <row r="728" spans="1:13" x14ac:dyDescent="0.2">
      <c r="A728" s="104">
        <v>43599</v>
      </c>
      <c r="B728" s="113" t="s">
        <v>1187</v>
      </c>
      <c r="C728" s="102" t="s">
        <v>277</v>
      </c>
      <c r="D728" s="135">
        <v>41244.99</v>
      </c>
      <c r="E728" s="13"/>
      <c r="F728" s="13">
        <f>E728*0.05</f>
        <v>0</v>
      </c>
      <c r="G728" s="94"/>
      <c r="H728" s="94">
        <f>D728-F728</f>
        <v>41244.99</v>
      </c>
      <c r="I728" s="13">
        <f>+I727+G728-H728</f>
        <v>9299.5740000000296</v>
      </c>
      <c r="J728" s="25" t="s">
        <v>1005</v>
      </c>
      <c r="K728" s="2" t="s">
        <v>996</v>
      </c>
      <c r="L728" s="4"/>
    </row>
    <row r="729" spans="1:13" x14ac:dyDescent="0.2">
      <c r="A729" s="23"/>
      <c r="B729" s="99"/>
      <c r="C729" s="23" t="s">
        <v>945</v>
      </c>
      <c r="D729" s="101">
        <v>3240.09</v>
      </c>
      <c r="E729" s="13"/>
      <c r="F729" s="13">
        <f>E729*0.05</f>
        <v>0</v>
      </c>
      <c r="G729" s="94"/>
      <c r="H729" s="94">
        <f>D729-F729</f>
        <v>3240.09</v>
      </c>
      <c r="I729" s="13">
        <f>+I728+G729-H729</f>
        <v>6059.4840000000295</v>
      </c>
      <c r="J729" s="25"/>
      <c r="K729" s="2"/>
      <c r="L729" s="4"/>
    </row>
    <row r="730" spans="1:13" x14ac:dyDescent="0.2">
      <c r="A730" s="23"/>
      <c r="B730" s="99"/>
      <c r="C730" s="61" t="s">
        <v>1186</v>
      </c>
      <c r="D730" s="13"/>
      <c r="E730" s="13"/>
      <c r="F730" s="13">
        <f>E730*0.05</f>
        <v>0</v>
      </c>
      <c r="G730" s="94"/>
      <c r="H730" s="94">
        <f>D730-F730</f>
        <v>0</v>
      </c>
      <c r="I730" s="19">
        <f>+I729+G730-H730</f>
        <v>6059.4840000000295</v>
      </c>
      <c r="J730" s="25"/>
      <c r="K730" s="2"/>
      <c r="L730" s="4"/>
    </row>
    <row r="731" spans="1:13" x14ac:dyDescent="0.2">
      <c r="A731" s="80">
        <v>43641</v>
      </c>
      <c r="B731" s="23"/>
      <c r="C731" s="23" t="s">
        <v>985</v>
      </c>
      <c r="D731" s="13"/>
      <c r="E731" s="13"/>
      <c r="F731" s="13">
        <f>E731*0.05</f>
        <v>0</v>
      </c>
      <c r="G731" s="94">
        <v>913376.1</v>
      </c>
      <c r="H731" s="94">
        <f>D731-F731</f>
        <v>0</v>
      </c>
      <c r="I731" s="13">
        <f>+I730+G731-H731</f>
        <v>919435.58400000003</v>
      </c>
      <c r="J731" s="25"/>
      <c r="K731" s="2"/>
      <c r="L731" s="4"/>
    </row>
    <row r="732" spans="1:13" x14ac:dyDescent="0.2">
      <c r="A732" s="141">
        <v>43644</v>
      </c>
      <c r="B732" s="113">
        <v>2788948</v>
      </c>
      <c r="C732" s="102" t="s">
        <v>999</v>
      </c>
      <c r="D732" s="138">
        <v>84500</v>
      </c>
      <c r="E732" s="13"/>
      <c r="F732" s="138">
        <v>4225</v>
      </c>
      <c r="G732" s="94"/>
      <c r="H732" s="94">
        <f>D732-F732</f>
        <v>80275</v>
      </c>
      <c r="I732" s="13">
        <f>+I731+G732-H732</f>
        <v>839160.58400000003</v>
      </c>
      <c r="J732" s="25" t="s">
        <v>1132</v>
      </c>
      <c r="K732" s="2" t="s">
        <v>996</v>
      </c>
      <c r="L732" s="4"/>
    </row>
    <row r="733" spans="1:13" x14ac:dyDescent="0.2">
      <c r="A733" s="141">
        <v>43644</v>
      </c>
      <c r="B733" s="113" t="s">
        <v>1185</v>
      </c>
      <c r="C733" s="102" t="s">
        <v>975</v>
      </c>
      <c r="D733" s="138">
        <v>200000</v>
      </c>
      <c r="E733" s="13"/>
      <c r="F733" s="138">
        <v>9888.43</v>
      </c>
      <c r="G733" s="13"/>
      <c r="H733" s="94">
        <f>D733-F733</f>
        <v>190111.57</v>
      </c>
      <c r="I733" s="13">
        <f>+I732+G733-H733</f>
        <v>649049.01399999997</v>
      </c>
      <c r="J733" s="25" t="s">
        <v>1148</v>
      </c>
      <c r="K733" s="2" t="s">
        <v>996</v>
      </c>
      <c r="L733" s="4"/>
    </row>
    <row r="734" spans="1:13" x14ac:dyDescent="0.2">
      <c r="A734" s="141">
        <v>43644</v>
      </c>
      <c r="B734" s="113" t="s">
        <v>1184</v>
      </c>
      <c r="C734" s="102" t="s">
        <v>1183</v>
      </c>
      <c r="D734" s="143">
        <v>12242</v>
      </c>
      <c r="E734" s="13"/>
      <c r="F734" s="143">
        <v>612.1</v>
      </c>
      <c r="G734" s="13"/>
      <c r="H734" s="94">
        <f>D734-F734</f>
        <v>11629.9</v>
      </c>
      <c r="I734" s="13">
        <f>+I733+G734-H734</f>
        <v>637419.11399999994</v>
      </c>
      <c r="J734" s="144" t="s">
        <v>1182</v>
      </c>
      <c r="K734" s="2" t="s">
        <v>996</v>
      </c>
      <c r="L734" s="4"/>
    </row>
    <row r="735" spans="1:13" ht="13.5" customHeight="1" x14ac:dyDescent="0.2">
      <c r="A735" s="141">
        <v>43644</v>
      </c>
      <c r="B735" s="113" t="s">
        <v>1181</v>
      </c>
      <c r="C735" s="102" t="s">
        <v>1180</v>
      </c>
      <c r="D735" s="138">
        <v>200000</v>
      </c>
      <c r="E735" s="13"/>
      <c r="F735" s="143">
        <v>9469.09</v>
      </c>
      <c r="G735" s="13"/>
      <c r="H735" s="94">
        <f>D735-F735</f>
        <v>190530.91</v>
      </c>
      <c r="I735" s="13">
        <f>+I734+G735-H735</f>
        <v>446888.20399999991</v>
      </c>
      <c r="J735" s="25" t="s">
        <v>1179</v>
      </c>
      <c r="K735" s="2" t="s">
        <v>996</v>
      </c>
      <c r="L735" s="4"/>
    </row>
    <row r="736" spans="1:13" x14ac:dyDescent="0.2">
      <c r="A736" s="141">
        <v>43644</v>
      </c>
      <c r="B736" s="113" t="s">
        <v>1178</v>
      </c>
      <c r="C736" s="102" t="s">
        <v>1043</v>
      </c>
      <c r="D736" s="142">
        <v>11300.04</v>
      </c>
      <c r="E736" s="13"/>
      <c r="F736" s="138"/>
      <c r="G736" s="13"/>
      <c r="H736" s="94">
        <f>D736-F736</f>
        <v>11300.04</v>
      </c>
      <c r="I736" s="13">
        <f>+I735+G736-H736</f>
        <v>435588.16399999993</v>
      </c>
      <c r="J736" s="25" t="s">
        <v>1177</v>
      </c>
      <c r="K736" s="2" t="s">
        <v>996</v>
      </c>
      <c r="L736" s="4"/>
    </row>
    <row r="737" spans="1:12" x14ac:dyDescent="0.2">
      <c r="A737" s="141">
        <v>43644</v>
      </c>
      <c r="B737" s="113" t="s">
        <v>1176</v>
      </c>
      <c r="C737" s="102" t="s">
        <v>934</v>
      </c>
      <c r="D737" s="142">
        <v>50000</v>
      </c>
      <c r="E737" s="13"/>
      <c r="F737" s="138">
        <v>2443.4499999999998</v>
      </c>
      <c r="G737" s="13"/>
      <c r="H737" s="94">
        <f>D737-F737</f>
        <v>47556.55</v>
      </c>
      <c r="I737" s="13">
        <f>+I736+G737-H737</f>
        <v>388031.61399999994</v>
      </c>
      <c r="J737" s="25" t="s">
        <v>1175</v>
      </c>
      <c r="K737" s="2" t="s">
        <v>996</v>
      </c>
      <c r="L737" s="4"/>
    </row>
    <row r="738" spans="1:12" x14ac:dyDescent="0.2">
      <c r="A738" s="141">
        <v>43648</v>
      </c>
      <c r="B738" s="113" t="s">
        <v>1174</v>
      </c>
      <c r="C738" s="102" t="s">
        <v>1173</v>
      </c>
      <c r="D738" s="142">
        <v>50000</v>
      </c>
      <c r="E738" s="13"/>
      <c r="F738" s="138">
        <v>2027.5</v>
      </c>
      <c r="G738" s="13"/>
      <c r="H738" s="94">
        <f>D738-F738</f>
        <v>47972.5</v>
      </c>
      <c r="I738" s="13">
        <f>+I737+G738-H738</f>
        <v>340059.11399999994</v>
      </c>
      <c r="J738" s="25" t="s">
        <v>856</v>
      </c>
      <c r="K738" s="2" t="s">
        <v>996</v>
      </c>
      <c r="L738" s="4"/>
    </row>
    <row r="739" spans="1:12" x14ac:dyDescent="0.2">
      <c r="A739" s="141">
        <v>43644</v>
      </c>
      <c r="B739" s="113">
        <v>2789382</v>
      </c>
      <c r="C739" s="102" t="s">
        <v>1172</v>
      </c>
      <c r="D739" s="142">
        <v>70011.55</v>
      </c>
      <c r="E739" s="13"/>
      <c r="F739" s="138">
        <v>2966.59</v>
      </c>
      <c r="G739" s="13"/>
      <c r="H739" s="94">
        <f>D739-F739</f>
        <v>67044.960000000006</v>
      </c>
      <c r="I739" s="13">
        <f>+I738+G739-H739</f>
        <v>273014.15399999992</v>
      </c>
      <c r="J739" s="25" t="s">
        <v>1050</v>
      </c>
      <c r="K739" s="2" t="s">
        <v>996</v>
      </c>
      <c r="L739" s="4"/>
    </row>
    <row r="740" spans="1:12" x14ac:dyDescent="0.2">
      <c r="A740" s="141">
        <v>39992</v>
      </c>
      <c r="B740" s="113" t="s">
        <v>1171</v>
      </c>
      <c r="C740" s="102" t="s">
        <v>1033</v>
      </c>
      <c r="D740" s="142">
        <v>33874.65</v>
      </c>
      <c r="E740" s="13"/>
      <c r="F740" s="138"/>
      <c r="G740" s="13"/>
      <c r="H740" s="94">
        <f>D740-F740</f>
        <v>33874.65</v>
      </c>
      <c r="I740" s="13">
        <f>+I739+G740-H740</f>
        <v>239139.50399999993</v>
      </c>
      <c r="J740" s="25" t="s">
        <v>1170</v>
      </c>
      <c r="K740" s="2" t="s">
        <v>996</v>
      </c>
      <c r="L740" s="4"/>
    </row>
    <row r="741" spans="1:12" x14ac:dyDescent="0.2">
      <c r="A741" s="141">
        <v>43645</v>
      </c>
      <c r="B741" s="113" t="s">
        <v>1169</v>
      </c>
      <c r="C741" s="102" t="s">
        <v>1168</v>
      </c>
      <c r="D741" s="142">
        <v>48750</v>
      </c>
      <c r="E741" s="13"/>
      <c r="F741" s="138">
        <v>2437.5</v>
      </c>
      <c r="G741" s="13"/>
      <c r="H741" s="94">
        <f>D741-F741</f>
        <v>46312.5</v>
      </c>
      <c r="I741" s="13">
        <f>+I740+G741-H741</f>
        <v>192827.00399999993</v>
      </c>
      <c r="J741" s="25" t="s">
        <v>908</v>
      </c>
      <c r="K741" s="2" t="s">
        <v>996</v>
      </c>
      <c r="L741" s="4"/>
    </row>
    <row r="742" spans="1:12" x14ac:dyDescent="0.2">
      <c r="A742" s="141">
        <v>43644</v>
      </c>
      <c r="B742" s="115" t="s">
        <v>1167</v>
      </c>
      <c r="C742" s="102" t="s">
        <v>1031</v>
      </c>
      <c r="D742" s="142">
        <v>48735.76</v>
      </c>
      <c r="E742" s="13"/>
      <c r="F742" s="138">
        <v>1392.79</v>
      </c>
      <c r="G742" s="13"/>
      <c r="H742" s="94">
        <f>D742-F742</f>
        <v>47342.97</v>
      </c>
      <c r="I742" s="13">
        <f>+I741+G742-H742</f>
        <v>145484.03399999993</v>
      </c>
      <c r="J742" s="25" t="s">
        <v>1166</v>
      </c>
      <c r="K742" s="2" t="s">
        <v>996</v>
      </c>
      <c r="L742" s="4"/>
    </row>
    <row r="743" spans="1:12" x14ac:dyDescent="0.2">
      <c r="A743" s="141">
        <v>43644</v>
      </c>
      <c r="B743" s="115" t="s">
        <v>1165</v>
      </c>
      <c r="C743" s="102" t="s">
        <v>1164</v>
      </c>
      <c r="D743" s="142">
        <v>50000</v>
      </c>
      <c r="E743" s="13"/>
      <c r="F743" s="138">
        <v>2500</v>
      </c>
      <c r="G743" s="13"/>
      <c r="H743" s="94">
        <f>D743-F743</f>
        <v>47500</v>
      </c>
      <c r="I743" s="13">
        <f>+I742+G743-H743</f>
        <v>97984.033999999927</v>
      </c>
      <c r="J743" s="25" t="s">
        <v>856</v>
      </c>
      <c r="K743" s="2" t="s">
        <v>996</v>
      </c>
      <c r="L743" s="4"/>
    </row>
    <row r="744" spans="1:12" x14ac:dyDescent="0.2">
      <c r="A744" s="141">
        <v>43644</v>
      </c>
      <c r="B744" s="115" t="s">
        <v>1163</v>
      </c>
      <c r="C744" s="102" t="s">
        <v>1162</v>
      </c>
      <c r="D744" s="142">
        <v>50000</v>
      </c>
      <c r="E744" s="13"/>
      <c r="F744" s="138">
        <v>2500</v>
      </c>
      <c r="G744" s="13"/>
      <c r="H744" s="94">
        <f>D744-F744</f>
        <v>47500</v>
      </c>
      <c r="I744" s="13">
        <f>+I743+G744-H744</f>
        <v>50484.033999999927</v>
      </c>
      <c r="J744" s="25" t="s">
        <v>856</v>
      </c>
      <c r="K744" s="2" t="s">
        <v>996</v>
      </c>
      <c r="L744" s="4"/>
    </row>
    <row r="745" spans="1:12" x14ac:dyDescent="0.2">
      <c r="A745" s="141">
        <v>43648</v>
      </c>
      <c r="B745" s="115" t="s">
        <v>1161</v>
      </c>
      <c r="C745" s="102" t="s">
        <v>277</v>
      </c>
      <c r="D745" s="140">
        <v>40462.449999999997</v>
      </c>
      <c r="E745" s="13"/>
      <c r="F745" s="138"/>
      <c r="G745" s="13"/>
      <c r="H745" s="94">
        <f>D745-F745</f>
        <v>40462.449999999997</v>
      </c>
      <c r="I745" s="13">
        <f>+I744+G745-H745</f>
        <v>10021.58399999993</v>
      </c>
      <c r="J745" s="25" t="s">
        <v>1005</v>
      </c>
      <c r="K745" s="2" t="s">
        <v>996</v>
      </c>
      <c r="L745" s="4"/>
    </row>
    <row r="746" spans="1:12" x14ac:dyDescent="0.2">
      <c r="A746" s="139"/>
      <c r="B746" s="113"/>
      <c r="C746" s="102" t="s">
        <v>945</v>
      </c>
      <c r="D746" s="138">
        <v>1075</v>
      </c>
      <c r="E746" s="13"/>
      <c r="F746" s="138"/>
      <c r="G746" s="13"/>
      <c r="H746" s="94">
        <f>D746-F746</f>
        <v>1075</v>
      </c>
      <c r="I746" s="13">
        <f>+I745+G746-H746</f>
        <v>8946.5839999999298</v>
      </c>
      <c r="J746" s="137"/>
      <c r="K746" s="2"/>
      <c r="L746" s="4"/>
    </row>
    <row r="747" spans="1:12" x14ac:dyDescent="0.2">
      <c r="A747" s="23"/>
      <c r="B747" s="23"/>
      <c r="C747" s="61" t="s">
        <v>1160</v>
      </c>
      <c r="D747" s="13"/>
      <c r="E747" s="13"/>
      <c r="F747" s="13">
        <f>E747*0.05</f>
        <v>0</v>
      </c>
      <c r="G747" s="13"/>
      <c r="H747" s="94">
        <f>D747-F747</f>
        <v>0</v>
      </c>
      <c r="I747" s="19">
        <f>+I746+G747-H747</f>
        <v>8946.5839999999298</v>
      </c>
      <c r="J747" s="25"/>
      <c r="K747" s="2"/>
      <c r="L747" s="4"/>
    </row>
    <row r="748" spans="1:12" x14ac:dyDescent="0.2">
      <c r="A748" s="132">
        <v>43675</v>
      </c>
      <c r="B748" s="23"/>
      <c r="C748" s="23" t="s">
        <v>985</v>
      </c>
      <c r="D748" s="13"/>
      <c r="E748" s="13"/>
      <c r="F748" s="13"/>
      <c r="G748" s="94">
        <v>912828.12</v>
      </c>
      <c r="H748" s="94"/>
      <c r="I748" s="13">
        <f>+I747+G748-H748</f>
        <v>921774.70399999991</v>
      </c>
      <c r="J748" s="25"/>
      <c r="K748" s="2"/>
      <c r="L748" s="4"/>
    </row>
    <row r="749" spans="1:12" x14ac:dyDescent="0.2">
      <c r="A749" s="130">
        <v>43683</v>
      </c>
      <c r="B749" s="23" t="s">
        <v>1159</v>
      </c>
      <c r="C749" s="102" t="s">
        <v>999</v>
      </c>
      <c r="D749" s="111">
        <v>84800</v>
      </c>
      <c r="E749" s="111">
        <v>84800</v>
      </c>
      <c r="F749" s="135">
        <v>4240</v>
      </c>
      <c r="G749" s="94"/>
      <c r="H749" s="94">
        <f>D749-F749</f>
        <v>80560</v>
      </c>
      <c r="I749" s="13">
        <f>+I748+G749-H749</f>
        <v>841214.70399999991</v>
      </c>
      <c r="J749" s="23" t="s">
        <v>1114</v>
      </c>
      <c r="K749" s="2"/>
      <c r="L749" s="4"/>
    </row>
    <row r="750" spans="1:12" ht="13.5" customHeight="1" x14ac:dyDescent="0.2">
      <c r="A750" s="130">
        <v>43678</v>
      </c>
      <c r="B750" s="115" t="s">
        <v>1158</v>
      </c>
      <c r="C750" s="102" t="s">
        <v>315</v>
      </c>
      <c r="D750" s="136">
        <v>200000</v>
      </c>
      <c r="E750" s="136">
        <v>200000</v>
      </c>
      <c r="F750" s="135">
        <v>9769.7000000000007</v>
      </c>
      <c r="G750" s="94"/>
      <c r="H750" s="94">
        <f>D750-F750</f>
        <v>190230.3</v>
      </c>
      <c r="I750" s="13">
        <f>+I749+G750-H750</f>
        <v>650984.40399999986</v>
      </c>
      <c r="J750" s="25" t="s">
        <v>1038</v>
      </c>
      <c r="K750" s="2"/>
      <c r="L750" s="4"/>
    </row>
    <row r="751" spans="1:12" x14ac:dyDescent="0.2">
      <c r="A751" s="130">
        <v>43678</v>
      </c>
      <c r="B751" s="113" t="s">
        <v>1157</v>
      </c>
      <c r="C751" s="102" t="s">
        <v>1035</v>
      </c>
      <c r="D751" s="136">
        <v>17479</v>
      </c>
      <c r="E751" s="136">
        <v>17479</v>
      </c>
      <c r="F751" s="135">
        <v>873.95</v>
      </c>
      <c r="G751" s="94"/>
      <c r="H751" s="94">
        <f>D751-F751</f>
        <v>16605.05</v>
      </c>
      <c r="I751" s="13">
        <f>+I750+G751-H751</f>
        <v>634379.35399999982</v>
      </c>
      <c r="J751" s="25" t="s">
        <v>1034</v>
      </c>
      <c r="K751" s="2"/>
      <c r="L751" s="4"/>
    </row>
    <row r="752" spans="1:12" x14ac:dyDescent="0.2">
      <c r="A752" s="130">
        <v>43676</v>
      </c>
      <c r="B752" s="115" t="s">
        <v>1156</v>
      </c>
      <c r="C752" s="102" t="s">
        <v>1074</v>
      </c>
      <c r="D752" s="136">
        <v>200000</v>
      </c>
      <c r="E752" s="136">
        <v>200000</v>
      </c>
      <c r="F752" s="135">
        <v>8823.59</v>
      </c>
      <c r="G752" s="94"/>
      <c r="H752" s="94">
        <f>D752-F752</f>
        <v>191176.41</v>
      </c>
      <c r="I752" s="13">
        <f>+I751+G752-H752</f>
        <v>443202.94399999978</v>
      </c>
      <c r="J752" s="25" t="s">
        <v>1073</v>
      </c>
      <c r="K752" s="2" t="s">
        <v>996</v>
      </c>
      <c r="L752" s="4"/>
    </row>
    <row r="753" spans="1:12" x14ac:dyDescent="0.2">
      <c r="A753" s="130">
        <v>43676</v>
      </c>
      <c r="B753" s="115" t="s">
        <v>1155</v>
      </c>
      <c r="C753" s="102" t="s">
        <v>1043</v>
      </c>
      <c r="D753" s="101">
        <v>23085.15</v>
      </c>
      <c r="E753" s="101">
        <v>23085.15</v>
      </c>
      <c r="F753" s="134"/>
      <c r="G753" s="94"/>
      <c r="H753" s="94">
        <f>D753-F753</f>
        <v>23085.15</v>
      </c>
      <c r="I753" s="13">
        <f>+I752+G753-H753</f>
        <v>420117.79399999976</v>
      </c>
      <c r="J753" s="25" t="s">
        <v>1091</v>
      </c>
      <c r="K753" s="2" t="s">
        <v>996</v>
      </c>
      <c r="L753" s="4"/>
    </row>
    <row r="754" spans="1:12" x14ac:dyDescent="0.2">
      <c r="A754" s="130">
        <v>43677</v>
      </c>
      <c r="B754" s="115" t="s">
        <v>1154</v>
      </c>
      <c r="C754" s="108" t="s">
        <v>1062</v>
      </c>
      <c r="D754" s="101">
        <v>64924.53</v>
      </c>
      <c r="E754" s="101">
        <v>64924.53</v>
      </c>
      <c r="F754" s="106">
        <v>2751.04</v>
      </c>
      <c r="G754" s="94"/>
      <c r="H754" s="94">
        <f>D754-F754</f>
        <v>62173.49</v>
      </c>
      <c r="I754" s="13">
        <f>+I753+G754-H754</f>
        <v>357944.30399999977</v>
      </c>
      <c r="J754" s="25" t="s">
        <v>1050</v>
      </c>
      <c r="K754" s="2"/>
      <c r="L754" s="4"/>
    </row>
    <row r="755" spans="1:12" x14ac:dyDescent="0.2">
      <c r="A755" s="130">
        <v>43676</v>
      </c>
      <c r="B755" s="115" t="s">
        <v>1153</v>
      </c>
      <c r="C755" s="116" t="s">
        <v>1033</v>
      </c>
      <c r="D755" s="101">
        <v>29259.85</v>
      </c>
      <c r="E755" s="101">
        <v>29259.85</v>
      </c>
      <c r="F755" s="106"/>
      <c r="G755" s="94"/>
      <c r="H755" s="94">
        <f>D755-F755</f>
        <v>29259.85</v>
      </c>
      <c r="I755" s="13">
        <f>+I754+G755-H755</f>
        <v>328684.45399999979</v>
      </c>
      <c r="J755" s="25" t="s">
        <v>1072</v>
      </c>
      <c r="K755" s="2" t="s">
        <v>996</v>
      </c>
      <c r="L755" s="4"/>
    </row>
    <row r="756" spans="1:12" x14ac:dyDescent="0.2">
      <c r="A756" s="130">
        <v>43678</v>
      </c>
      <c r="B756" s="115" t="s">
        <v>1152</v>
      </c>
      <c r="C756" s="116" t="s">
        <v>1031</v>
      </c>
      <c r="D756" s="101">
        <v>45800</v>
      </c>
      <c r="E756" s="101">
        <v>45800</v>
      </c>
      <c r="F756" s="106">
        <v>2042.5</v>
      </c>
      <c r="G756" s="94"/>
      <c r="H756" s="94">
        <f>D756-F756</f>
        <v>43757.5</v>
      </c>
      <c r="I756" s="13">
        <f>+I755+G756-H756</f>
        <v>284926.95399999979</v>
      </c>
      <c r="J756" s="25" t="s">
        <v>1109</v>
      </c>
      <c r="K756" s="2"/>
      <c r="L756" s="4"/>
    </row>
    <row r="757" spans="1:12" x14ac:dyDescent="0.2">
      <c r="A757" s="130">
        <v>43676</v>
      </c>
      <c r="B757" s="115" t="s">
        <v>1151</v>
      </c>
      <c r="C757" s="102" t="s">
        <v>1107</v>
      </c>
      <c r="D757" s="101">
        <v>70000</v>
      </c>
      <c r="E757" s="101">
        <v>70000</v>
      </c>
      <c r="F757" s="106">
        <v>3500</v>
      </c>
      <c r="G757" s="94"/>
      <c r="H757" s="94">
        <f>D757-F757</f>
        <v>66500</v>
      </c>
      <c r="I757" s="13">
        <f>+I756+G757-H757</f>
        <v>218426.95399999979</v>
      </c>
      <c r="J757" s="25" t="s">
        <v>856</v>
      </c>
      <c r="K757" s="2" t="s">
        <v>996</v>
      </c>
      <c r="L757" s="4"/>
    </row>
    <row r="758" spans="1:12" x14ac:dyDescent="0.2">
      <c r="A758" s="130">
        <v>43676</v>
      </c>
      <c r="B758" s="115" t="s">
        <v>1150</v>
      </c>
      <c r="C758" s="102" t="s">
        <v>1149</v>
      </c>
      <c r="D758" s="101">
        <v>31982.84</v>
      </c>
      <c r="E758" s="101">
        <v>31982.84</v>
      </c>
      <c r="F758" s="106">
        <v>1565.5</v>
      </c>
      <c r="G758" s="94"/>
      <c r="H758" s="94">
        <f>D758-F758</f>
        <v>30417.34</v>
      </c>
      <c r="I758" s="13">
        <f>+I757+G758-H758</f>
        <v>188009.6139999998</v>
      </c>
      <c r="J758" s="25" t="s">
        <v>1148</v>
      </c>
      <c r="K758" s="2" t="s">
        <v>996</v>
      </c>
      <c r="L758" s="4"/>
    </row>
    <row r="759" spans="1:12" x14ac:dyDescent="0.2">
      <c r="A759" s="130">
        <v>43676</v>
      </c>
      <c r="B759" s="115" t="s">
        <v>1147</v>
      </c>
      <c r="C759" s="102" t="s">
        <v>987</v>
      </c>
      <c r="D759" s="101">
        <v>55963</v>
      </c>
      <c r="E759" s="101">
        <v>55963</v>
      </c>
      <c r="F759" s="106">
        <v>2798.15</v>
      </c>
      <c r="G759" s="94"/>
      <c r="H759" s="94">
        <f>D759-F759</f>
        <v>53164.85</v>
      </c>
      <c r="I759" s="13">
        <f>+I758+G759-H759</f>
        <v>134844.76399999979</v>
      </c>
      <c r="J759" s="25" t="s">
        <v>1048</v>
      </c>
      <c r="K759" s="2" t="s">
        <v>996</v>
      </c>
      <c r="L759" s="4"/>
    </row>
    <row r="760" spans="1:12" x14ac:dyDescent="0.2">
      <c r="A760" s="130">
        <v>43677</v>
      </c>
      <c r="B760" s="115" t="s">
        <v>1146</v>
      </c>
      <c r="C760" s="102" t="s">
        <v>1087</v>
      </c>
      <c r="D760" s="101">
        <v>50250</v>
      </c>
      <c r="E760" s="101">
        <v>50250</v>
      </c>
      <c r="F760" s="106">
        <v>2512.5</v>
      </c>
      <c r="G760" s="94"/>
      <c r="H760" s="94">
        <f>D760-F760</f>
        <v>47737.5</v>
      </c>
      <c r="I760" s="13">
        <f>+I759+G760-H760</f>
        <v>87107.263999999792</v>
      </c>
      <c r="J760" s="25" t="s">
        <v>1022</v>
      </c>
      <c r="K760" s="2" t="s">
        <v>996</v>
      </c>
      <c r="L760" s="4"/>
    </row>
    <row r="761" spans="1:12" x14ac:dyDescent="0.2">
      <c r="A761" s="130">
        <v>43678</v>
      </c>
      <c r="B761" s="115" t="s">
        <v>1145</v>
      </c>
      <c r="C761" s="102" t="s">
        <v>1000</v>
      </c>
      <c r="D761" s="101">
        <v>35250</v>
      </c>
      <c r="E761" s="101">
        <v>35250</v>
      </c>
      <c r="F761" s="106">
        <v>1762.5</v>
      </c>
      <c r="G761" s="94"/>
      <c r="H761" s="94">
        <f>D761-F761</f>
        <v>33487.5</v>
      </c>
      <c r="I761" s="13">
        <f>+I760+G761-H761</f>
        <v>53619.763999999792</v>
      </c>
      <c r="J761" s="25" t="s">
        <v>1048</v>
      </c>
      <c r="K761" s="2" t="s">
        <v>996</v>
      </c>
      <c r="L761" s="4"/>
    </row>
    <row r="762" spans="1:12" x14ac:dyDescent="0.2">
      <c r="A762" s="130">
        <v>43683</v>
      </c>
      <c r="B762" s="113" t="s">
        <v>1144</v>
      </c>
      <c r="C762" s="102" t="s">
        <v>277</v>
      </c>
      <c r="D762" s="101">
        <v>40639.43</v>
      </c>
      <c r="E762" s="101"/>
      <c r="F762" s="106"/>
      <c r="G762" s="94"/>
      <c r="H762" s="94">
        <f>D762-F762</f>
        <v>40639.43</v>
      </c>
      <c r="I762" s="13">
        <f>+I761+G762-H762</f>
        <v>12980.333999999792</v>
      </c>
      <c r="J762" s="25" t="s">
        <v>1005</v>
      </c>
      <c r="K762" s="2" t="s">
        <v>996</v>
      </c>
      <c r="L762" s="4"/>
    </row>
    <row r="763" spans="1:12" x14ac:dyDescent="0.2">
      <c r="A763" s="130"/>
      <c r="B763" s="113"/>
      <c r="C763" s="102" t="s">
        <v>1143</v>
      </c>
      <c r="D763" s="101">
        <v>4028.53</v>
      </c>
      <c r="E763" s="101"/>
      <c r="F763" s="106"/>
      <c r="G763" s="94"/>
      <c r="H763" s="94">
        <f>D763-F763</f>
        <v>4028.53</v>
      </c>
      <c r="I763" s="13">
        <f>+I762+G763-H763</f>
        <v>8951.8039999997909</v>
      </c>
      <c r="J763" s="25"/>
      <c r="L763" s="4"/>
    </row>
    <row r="764" spans="1:12" x14ac:dyDescent="0.2">
      <c r="A764" s="130"/>
      <c r="B764" s="113"/>
      <c r="C764" s="102" t="s">
        <v>1142</v>
      </c>
      <c r="D764" s="101">
        <v>1173.8</v>
      </c>
      <c r="E764" s="101"/>
      <c r="F764" s="106"/>
      <c r="G764" s="94"/>
      <c r="H764" s="94">
        <f>D764-F764</f>
        <v>1173.8</v>
      </c>
      <c r="I764" s="13">
        <f>+I763+G764-H764</f>
        <v>7778.0039999997907</v>
      </c>
      <c r="J764" s="25"/>
      <c r="L764" s="4"/>
    </row>
    <row r="765" spans="1:12" x14ac:dyDescent="0.2">
      <c r="A765" s="133"/>
      <c r="B765" s="113"/>
      <c r="C765" s="102" t="s">
        <v>1141</v>
      </c>
      <c r="D765" s="101">
        <v>600</v>
      </c>
      <c r="E765" s="101"/>
      <c r="F765" s="106"/>
      <c r="G765" s="94"/>
      <c r="H765" s="94">
        <f>D765-F765</f>
        <v>600</v>
      </c>
      <c r="I765" s="13">
        <f>+I764+G765-H765</f>
        <v>7178.0039999997907</v>
      </c>
      <c r="J765" s="25"/>
      <c r="L765" s="4"/>
    </row>
    <row r="766" spans="1:12" x14ac:dyDescent="0.2">
      <c r="A766" s="82"/>
      <c r="B766" s="99"/>
      <c r="C766" s="61" t="s">
        <v>1140</v>
      </c>
      <c r="D766" s="13"/>
      <c r="E766" s="13"/>
      <c r="F766" s="13">
        <f>E766*0.05</f>
        <v>0</v>
      </c>
      <c r="G766" s="13"/>
      <c r="H766" s="13">
        <f>D766-F766</f>
        <v>0</v>
      </c>
      <c r="I766" s="19">
        <f>+I765+G766-H766</f>
        <v>7178.0039999997907</v>
      </c>
      <c r="J766" s="25"/>
      <c r="L766" s="4"/>
    </row>
    <row r="767" spans="1:12" x14ac:dyDescent="0.2">
      <c r="A767" s="132">
        <v>43710</v>
      </c>
      <c r="B767" s="99"/>
      <c r="C767" s="23" t="s">
        <v>985</v>
      </c>
      <c r="D767" s="13"/>
      <c r="E767" s="13"/>
      <c r="F767" s="13"/>
      <c r="G767" s="13">
        <v>912257.58</v>
      </c>
      <c r="H767" s="94">
        <f>D767-F767</f>
        <v>0</v>
      </c>
      <c r="I767" s="13">
        <f>+I766+G767-H767</f>
        <v>919435.5839999998</v>
      </c>
      <c r="J767" s="25"/>
      <c r="L767" s="4"/>
    </row>
    <row r="768" spans="1:12" x14ac:dyDescent="0.2">
      <c r="A768" s="131">
        <v>43712</v>
      </c>
      <c r="B768" s="115" t="s">
        <v>1139</v>
      </c>
      <c r="C768" s="116" t="s">
        <v>1043</v>
      </c>
      <c r="D768" s="13">
        <v>23451.55</v>
      </c>
      <c r="E768" s="13">
        <v>23451.55</v>
      </c>
      <c r="F768" s="13">
        <v>0</v>
      </c>
      <c r="G768" s="13"/>
      <c r="H768" s="94">
        <f>D768-F768</f>
        <v>23451.55</v>
      </c>
      <c r="I768" s="13">
        <f>+I767+G768-H768</f>
        <v>895984.03399999975</v>
      </c>
      <c r="J768" s="25" t="s">
        <v>1138</v>
      </c>
      <c r="K768" t="s">
        <v>996</v>
      </c>
      <c r="L768" s="4"/>
    </row>
    <row r="769" spans="1:13" x14ac:dyDescent="0.2">
      <c r="A769" s="131">
        <v>43712</v>
      </c>
      <c r="B769" s="115" t="s">
        <v>1137</v>
      </c>
      <c r="C769" s="102" t="s">
        <v>1136</v>
      </c>
      <c r="D769" s="13">
        <v>29046.99</v>
      </c>
      <c r="E769" s="13">
        <v>29046.99</v>
      </c>
      <c r="F769" s="13">
        <v>0</v>
      </c>
      <c r="G769" s="13"/>
      <c r="H769" s="94">
        <f>D769-F769</f>
        <v>29046.99</v>
      </c>
      <c r="I769" s="13">
        <f>+I768+G769-H769</f>
        <v>866937.04399999976</v>
      </c>
      <c r="J769" s="25" t="s">
        <v>1135</v>
      </c>
      <c r="K769" t="s">
        <v>996</v>
      </c>
      <c r="L769" s="4"/>
    </row>
    <row r="770" spans="1:13" x14ac:dyDescent="0.2">
      <c r="A770" s="131">
        <v>43712</v>
      </c>
      <c r="B770" s="113" t="s">
        <v>1134</v>
      </c>
      <c r="C770" s="102" t="s">
        <v>1133</v>
      </c>
      <c r="D770" s="13">
        <v>85822</v>
      </c>
      <c r="E770" s="13">
        <v>85822</v>
      </c>
      <c r="F770" s="13">
        <f>E770*0.05</f>
        <v>4291.1000000000004</v>
      </c>
      <c r="G770" s="13"/>
      <c r="H770" s="94">
        <f>D770-F770</f>
        <v>81530.899999999994</v>
      </c>
      <c r="I770" s="13">
        <f>+I769+G770-H770</f>
        <v>785406.14399999974</v>
      </c>
      <c r="J770" s="25" t="s">
        <v>1132</v>
      </c>
      <c r="K770" t="s">
        <v>996</v>
      </c>
      <c r="L770" s="5"/>
    </row>
    <row r="771" spans="1:13" x14ac:dyDescent="0.2">
      <c r="A771" s="131">
        <v>43712</v>
      </c>
      <c r="B771" s="115" t="s">
        <v>1131</v>
      </c>
      <c r="C771" s="102" t="s">
        <v>842</v>
      </c>
      <c r="D771" s="94">
        <v>51555.63</v>
      </c>
      <c r="E771" s="94">
        <v>51555.63</v>
      </c>
      <c r="F771" s="13">
        <f>E771*0.05</f>
        <v>2577.7815000000001</v>
      </c>
      <c r="G771" s="13"/>
      <c r="H771" s="94">
        <f>D771-F771</f>
        <v>48977.8485</v>
      </c>
      <c r="I771" s="13">
        <f>+I770+G771-H771</f>
        <v>736428.29549999977</v>
      </c>
      <c r="J771" s="25" t="s">
        <v>537</v>
      </c>
      <c r="K771" t="s">
        <v>996</v>
      </c>
      <c r="L771" s="5"/>
    </row>
    <row r="772" spans="1:13" x14ac:dyDescent="0.2">
      <c r="A772" s="131">
        <v>43713</v>
      </c>
      <c r="B772" s="115" t="s">
        <v>1130</v>
      </c>
      <c r="C772" s="102" t="s">
        <v>1129</v>
      </c>
      <c r="D772" s="13">
        <v>300000</v>
      </c>
      <c r="E772" s="13">
        <v>300000</v>
      </c>
      <c r="F772" s="13">
        <f>E772*0.05</f>
        <v>15000</v>
      </c>
      <c r="G772" s="13"/>
      <c r="H772" s="94">
        <f>D772-F772</f>
        <v>285000</v>
      </c>
      <c r="I772" s="13">
        <f>+I771+G772-H772</f>
        <v>451428.29549999977</v>
      </c>
      <c r="J772" s="25" t="s">
        <v>1126</v>
      </c>
      <c r="K772" t="s">
        <v>996</v>
      </c>
      <c r="L772" s="5"/>
    </row>
    <row r="773" spans="1:13" x14ac:dyDescent="0.2">
      <c r="A773" s="131">
        <v>43713</v>
      </c>
      <c r="B773" s="115" t="s">
        <v>1128</v>
      </c>
      <c r="C773" s="108" t="s">
        <v>1127</v>
      </c>
      <c r="D773" s="13">
        <v>56112</v>
      </c>
      <c r="E773" s="13">
        <v>56112</v>
      </c>
      <c r="F773" s="13">
        <f>E773*0.05</f>
        <v>2805.6000000000004</v>
      </c>
      <c r="G773" s="13"/>
      <c r="H773" s="94">
        <f>D773-F773</f>
        <v>53306.400000000001</v>
      </c>
      <c r="I773" s="13">
        <f>+I772+G773-H773</f>
        <v>398121.89549999975</v>
      </c>
      <c r="J773" s="25" t="s">
        <v>1126</v>
      </c>
      <c r="K773" t="s">
        <v>996</v>
      </c>
      <c r="L773" s="5"/>
      <c r="M773" s="66"/>
    </row>
    <row r="774" spans="1:13" x14ac:dyDescent="0.2">
      <c r="A774" s="131">
        <v>43713</v>
      </c>
      <c r="B774" s="115" t="s">
        <v>1125</v>
      </c>
      <c r="C774" s="116" t="s">
        <v>1124</v>
      </c>
      <c r="D774" s="13">
        <v>50000</v>
      </c>
      <c r="E774" s="13">
        <v>50000</v>
      </c>
      <c r="F774" s="13">
        <f>E774*0.05</f>
        <v>2500</v>
      </c>
      <c r="G774" s="13"/>
      <c r="H774" s="94">
        <f>D774-F774</f>
        <v>47500</v>
      </c>
      <c r="I774" s="13">
        <f>+I773+G774-H774</f>
        <v>350621.89549999975</v>
      </c>
      <c r="J774" s="25" t="s">
        <v>18</v>
      </c>
      <c r="K774" t="s">
        <v>996</v>
      </c>
      <c r="L774" s="5"/>
    </row>
    <row r="775" spans="1:13" x14ac:dyDescent="0.2">
      <c r="A775" s="131">
        <v>43713</v>
      </c>
      <c r="B775" s="115" t="s">
        <v>1123</v>
      </c>
      <c r="C775" s="116" t="s">
        <v>1000</v>
      </c>
      <c r="D775" s="13">
        <v>61000</v>
      </c>
      <c r="E775" s="13">
        <v>61000</v>
      </c>
      <c r="F775" s="13">
        <f>E775*0.05</f>
        <v>3050</v>
      </c>
      <c r="G775" s="13"/>
      <c r="H775" s="94">
        <f>D775-F775</f>
        <v>57950</v>
      </c>
      <c r="I775" s="13">
        <f>+I774+G775-H775</f>
        <v>292671.89549999975</v>
      </c>
      <c r="J775" s="25" t="s">
        <v>18</v>
      </c>
      <c r="K775" t="s">
        <v>996</v>
      </c>
      <c r="L775" s="5"/>
      <c r="M775" s="66"/>
    </row>
    <row r="776" spans="1:13" x14ac:dyDescent="0.2">
      <c r="A776" s="131">
        <v>43713</v>
      </c>
      <c r="B776" s="115" t="s">
        <v>1122</v>
      </c>
      <c r="C776" s="116" t="s">
        <v>905</v>
      </c>
      <c r="D776" s="13">
        <v>51000</v>
      </c>
      <c r="E776" s="13">
        <v>51000</v>
      </c>
      <c r="F776" s="13">
        <f>E776*0.05</f>
        <v>2550</v>
      </c>
      <c r="G776" s="13"/>
      <c r="H776" s="94">
        <f>D776-F776</f>
        <v>48450</v>
      </c>
      <c r="I776" s="13">
        <f>+I775+G776-H776</f>
        <v>244221.89549999975</v>
      </c>
      <c r="J776" s="25" t="s">
        <v>18</v>
      </c>
      <c r="K776" t="s">
        <v>996</v>
      </c>
      <c r="L776" s="5"/>
      <c r="M776" s="68"/>
    </row>
    <row r="777" spans="1:13" x14ac:dyDescent="0.2">
      <c r="A777" s="131">
        <v>43713</v>
      </c>
      <c r="B777" s="115" t="s">
        <v>1121</v>
      </c>
      <c r="C777" s="116" t="s">
        <v>1120</v>
      </c>
      <c r="D777" s="13">
        <v>200864.83</v>
      </c>
      <c r="E777" s="13">
        <v>200864.83</v>
      </c>
      <c r="F777" s="13">
        <f>E777*0.05</f>
        <v>10043.2415</v>
      </c>
      <c r="G777" s="13"/>
      <c r="H777" s="94">
        <f>D777-F777</f>
        <v>190821.58849999998</v>
      </c>
      <c r="I777" s="13">
        <f>+I776+G777-H777</f>
        <v>53400.306999999768</v>
      </c>
      <c r="J777" s="25" t="s">
        <v>32</v>
      </c>
      <c r="K777" t="s">
        <v>996</v>
      </c>
      <c r="L777" s="5"/>
      <c r="M777" s="66"/>
    </row>
    <row r="778" spans="1:13" x14ac:dyDescent="0.2">
      <c r="A778" s="131">
        <v>43713</v>
      </c>
      <c r="B778" s="115" t="s">
        <v>1119</v>
      </c>
      <c r="C778" s="116" t="s">
        <v>328</v>
      </c>
      <c r="D778" s="13">
        <v>0</v>
      </c>
      <c r="E778" s="13">
        <v>0</v>
      </c>
      <c r="F778" s="13">
        <f>E778*0.05</f>
        <v>0</v>
      </c>
      <c r="G778" s="13"/>
      <c r="H778" s="94">
        <f>D778-F778</f>
        <v>0</v>
      </c>
      <c r="I778" s="13">
        <f>+I777+G778-H778</f>
        <v>53400.306999999768</v>
      </c>
      <c r="J778" s="25"/>
      <c r="K778" t="s">
        <v>1118</v>
      </c>
      <c r="L778" s="5"/>
      <c r="M778" s="66"/>
    </row>
    <row r="779" spans="1:13" x14ac:dyDescent="0.2">
      <c r="A779" s="131">
        <v>43713</v>
      </c>
      <c r="B779" s="115" t="s">
        <v>1117</v>
      </c>
      <c r="C779" s="116" t="s">
        <v>277</v>
      </c>
      <c r="D779" s="13">
        <v>42817.72</v>
      </c>
      <c r="E779" s="13"/>
      <c r="F779" s="13">
        <f>E779*0.05</f>
        <v>0</v>
      </c>
      <c r="G779" s="13"/>
      <c r="H779" s="94">
        <f>D779-F779</f>
        <v>42817.72</v>
      </c>
      <c r="I779" s="13">
        <f>+I778+G779-H779</f>
        <v>10582.586999999767</v>
      </c>
      <c r="J779" s="25" t="s">
        <v>1116</v>
      </c>
      <c r="K779" t="s">
        <v>996</v>
      </c>
      <c r="L779" s="5"/>
    </row>
    <row r="780" spans="1:13" x14ac:dyDescent="0.2">
      <c r="A780" s="131"/>
      <c r="B780" s="115"/>
      <c r="C780" s="116" t="s">
        <v>945</v>
      </c>
      <c r="D780" s="13">
        <v>3513.31</v>
      </c>
      <c r="E780" s="13"/>
      <c r="F780" s="13">
        <f>E780*0.05</f>
        <v>0</v>
      </c>
      <c r="G780" s="13"/>
      <c r="H780" s="94">
        <f>D780-F780</f>
        <v>3513.31</v>
      </c>
      <c r="I780" s="13">
        <f>+I779+G780-H780</f>
        <v>7069.2769999997672</v>
      </c>
      <c r="J780" s="25"/>
      <c r="K780" t="s">
        <v>996</v>
      </c>
      <c r="L780" s="5"/>
    </row>
    <row r="781" spans="1:13" x14ac:dyDescent="0.2">
      <c r="A781" s="23"/>
      <c r="B781" s="99"/>
      <c r="C781" s="61" t="s">
        <v>1115</v>
      </c>
      <c r="D781" s="13"/>
      <c r="E781" s="13"/>
      <c r="F781" s="13">
        <f>E781*0.05</f>
        <v>0</v>
      </c>
      <c r="G781" s="13"/>
      <c r="H781" s="94"/>
      <c r="I781" s="19">
        <f>+I780+G781-H781</f>
        <v>7069.2769999997672</v>
      </c>
      <c r="J781" s="25"/>
      <c r="L781" s="5"/>
    </row>
    <row r="782" spans="1:13" x14ac:dyDescent="0.2">
      <c r="A782" s="80">
        <v>43745</v>
      </c>
      <c r="B782" s="99"/>
      <c r="C782" s="23" t="s">
        <v>985</v>
      </c>
      <c r="D782" s="13"/>
      <c r="E782" s="13"/>
      <c r="F782" s="13"/>
      <c r="G782" s="13">
        <v>912291.3</v>
      </c>
      <c r="H782" s="94"/>
      <c r="I782" s="13">
        <f>+I781+G782-H782</f>
        <v>919360.57699999982</v>
      </c>
      <c r="J782" s="25"/>
      <c r="L782" s="5"/>
    </row>
    <row r="783" spans="1:13" x14ac:dyDescent="0.2">
      <c r="A783" s="130">
        <v>43747</v>
      </c>
      <c r="B783" s="23">
        <v>21055633</v>
      </c>
      <c r="C783" s="102" t="s">
        <v>999</v>
      </c>
      <c r="D783" s="111">
        <v>80783.8</v>
      </c>
      <c r="E783" s="111">
        <v>80783.8</v>
      </c>
      <c r="F783" s="13">
        <f>E783*0.05</f>
        <v>4039.1900000000005</v>
      </c>
      <c r="G783" s="13"/>
      <c r="H783" s="94">
        <f>D783-F783</f>
        <v>76744.61</v>
      </c>
      <c r="I783" s="13">
        <f>+I782+G783-H783</f>
        <v>842615.96699999983</v>
      </c>
      <c r="J783" s="73" t="s">
        <v>1114</v>
      </c>
      <c r="L783" s="4"/>
    </row>
    <row r="784" spans="1:13" x14ac:dyDescent="0.2">
      <c r="A784" s="130">
        <v>43747</v>
      </c>
      <c r="B784" s="23" t="s">
        <v>1113</v>
      </c>
      <c r="C784" s="102" t="s">
        <v>315</v>
      </c>
      <c r="D784" s="109">
        <v>300000</v>
      </c>
      <c r="E784" s="109">
        <v>300000</v>
      </c>
      <c r="F784" s="13">
        <v>14924.5</v>
      </c>
      <c r="G784" s="13"/>
      <c r="H784" s="94">
        <f>D784-F784</f>
        <v>285075.5</v>
      </c>
      <c r="I784" s="13">
        <f>+I783+G784-H784</f>
        <v>557540.46699999983</v>
      </c>
      <c r="J784" s="33" t="s">
        <v>1038</v>
      </c>
      <c r="L784" s="4"/>
    </row>
    <row r="785" spans="1:12" x14ac:dyDescent="0.2">
      <c r="A785" s="130">
        <v>43747</v>
      </c>
      <c r="B785" s="23">
        <v>21055634</v>
      </c>
      <c r="C785" s="102" t="s">
        <v>1035</v>
      </c>
      <c r="D785" s="109">
        <v>26873</v>
      </c>
      <c r="E785" s="109">
        <v>26873</v>
      </c>
      <c r="F785" s="13">
        <f>E785*0.05</f>
        <v>1343.65</v>
      </c>
      <c r="G785" s="13"/>
      <c r="H785" s="94">
        <f>D785-F785</f>
        <v>25529.35</v>
      </c>
      <c r="I785" s="13">
        <f>+I784+G785-H785</f>
        <v>532011.11699999985</v>
      </c>
      <c r="J785" s="33" t="s">
        <v>1034</v>
      </c>
      <c r="L785" s="5"/>
    </row>
    <row r="786" spans="1:12" x14ac:dyDescent="0.2">
      <c r="A786" s="130">
        <v>43747</v>
      </c>
      <c r="B786" s="23" t="s">
        <v>1112</v>
      </c>
      <c r="C786" s="102" t="s">
        <v>1074</v>
      </c>
      <c r="D786" s="109">
        <v>100433.57</v>
      </c>
      <c r="E786" s="109">
        <v>100433.57</v>
      </c>
      <c r="F786" s="13">
        <v>4619.99</v>
      </c>
      <c r="G786" s="13"/>
      <c r="H786" s="94">
        <f>D786-F786</f>
        <v>95813.58</v>
      </c>
      <c r="I786" s="13">
        <f>+I785+G786-H786</f>
        <v>436197.53699999984</v>
      </c>
      <c r="J786" s="33" t="s">
        <v>1111</v>
      </c>
      <c r="L786" s="5"/>
    </row>
    <row r="787" spans="1:12" x14ac:dyDescent="0.2">
      <c r="A787" s="130">
        <v>43747</v>
      </c>
      <c r="B787" s="23">
        <v>21055631</v>
      </c>
      <c r="C787" s="102" t="s">
        <v>1043</v>
      </c>
      <c r="D787" s="101">
        <v>11318.54</v>
      </c>
      <c r="E787" s="101">
        <v>11318.54</v>
      </c>
      <c r="F787" s="13">
        <v>0</v>
      </c>
      <c r="G787" s="13"/>
      <c r="H787" s="94">
        <f>D787-F787</f>
        <v>11318.54</v>
      </c>
      <c r="I787" s="13">
        <f>+I786+G787-H787</f>
        <v>424878.99699999986</v>
      </c>
      <c r="J787" s="33" t="s">
        <v>1091</v>
      </c>
      <c r="L787" s="5"/>
    </row>
    <row r="788" spans="1:12" x14ac:dyDescent="0.2">
      <c r="A788" s="130">
        <v>43747</v>
      </c>
      <c r="B788" s="23">
        <v>21055635</v>
      </c>
      <c r="C788" s="108" t="s">
        <v>1062</v>
      </c>
      <c r="D788" s="101">
        <v>54417.93</v>
      </c>
      <c r="E788" s="101">
        <v>54417.93</v>
      </c>
      <c r="F788" s="13">
        <v>2305.84</v>
      </c>
      <c r="G788" s="13"/>
      <c r="H788" s="94">
        <f>D788-F788</f>
        <v>52112.09</v>
      </c>
      <c r="I788" s="13">
        <f>+I787+G788-H788</f>
        <v>372766.90699999989</v>
      </c>
      <c r="J788" s="33" t="s">
        <v>1050</v>
      </c>
      <c r="L788" s="5"/>
    </row>
    <row r="789" spans="1:12" x14ac:dyDescent="0.2">
      <c r="A789" s="130">
        <v>43747</v>
      </c>
      <c r="B789" s="23">
        <v>21055632</v>
      </c>
      <c r="C789" s="116" t="s">
        <v>1033</v>
      </c>
      <c r="D789" s="101">
        <v>27773</v>
      </c>
      <c r="E789" s="101">
        <v>27773</v>
      </c>
      <c r="F789" s="13">
        <v>0</v>
      </c>
      <c r="G789" s="13"/>
      <c r="H789" s="94">
        <f>D789-F789</f>
        <v>27773</v>
      </c>
      <c r="I789" s="13">
        <f>+I788+G789-H789</f>
        <v>344993.90699999989</v>
      </c>
      <c r="J789" s="33" t="s">
        <v>1072</v>
      </c>
      <c r="L789" s="5"/>
    </row>
    <row r="790" spans="1:12" x14ac:dyDescent="0.2">
      <c r="A790" s="130">
        <v>43747</v>
      </c>
      <c r="B790" s="23" t="s">
        <v>1110</v>
      </c>
      <c r="C790" s="116" t="s">
        <v>1031</v>
      </c>
      <c r="D790" s="101">
        <v>50000</v>
      </c>
      <c r="E790" s="101">
        <v>50000</v>
      </c>
      <c r="F790" s="13">
        <f>E790*0.05</f>
        <v>2500</v>
      </c>
      <c r="G790" s="13"/>
      <c r="H790" s="94">
        <f>D790-F790</f>
        <v>47500</v>
      </c>
      <c r="I790" s="13">
        <f>+I789+G790-H790</f>
        <v>297493.90699999989</v>
      </c>
      <c r="J790" s="33" t="s">
        <v>1109</v>
      </c>
      <c r="L790" s="5"/>
    </row>
    <row r="791" spans="1:12" x14ac:dyDescent="0.2">
      <c r="A791" s="130">
        <v>43747</v>
      </c>
      <c r="B791" s="23" t="s">
        <v>1108</v>
      </c>
      <c r="C791" s="102" t="s">
        <v>1107</v>
      </c>
      <c r="D791" s="101">
        <v>64760</v>
      </c>
      <c r="E791" s="101">
        <v>64760</v>
      </c>
      <c r="F791" s="13">
        <f>E791*0.05</f>
        <v>3238</v>
      </c>
      <c r="G791" s="13"/>
      <c r="H791" s="94">
        <f>D791-F791</f>
        <v>61522</v>
      </c>
      <c r="I791" s="13">
        <f>+I790+G791-H791</f>
        <v>235971.90699999989</v>
      </c>
      <c r="J791" s="33" t="s">
        <v>856</v>
      </c>
      <c r="L791" s="5"/>
    </row>
    <row r="792" spans="1:12" x14ac:dyDescent="0.2">
      <c r="A792" s="130">
        <v>43747</v>
      </c>
      <c r="B792" s="23" t="s">
        <v>1106</v>
      </c>
      <c r="C792" s="102" t="s">
        <v>938</v>
      </c>
      <c r="D792" s="101">
        <v>46846</v>
      </c>
      <c r="E792" s="101">
        <v>46846</v>
      </c>
      <c r="F792" s="13">
        <v>1985</v>
      </c>
      <c r="G792" s="13"/>
      <c r="H792" s="94">
        <f>D792-F792</f>
        <v>44861</v>
      </c>
      <c r="I792" s="13">
        <f>+I791+G792-H792</f>
        <v>191110.90699999989</v>
      </c>
      <c r="J792" s="33" t="s">
        <v>1105</v>
      </c>
      <c r="L792" s="5"/>
    </row>
    <row r="793" spans="1:12" x14ac:dyDescent="0.2">
      <c r="A793" s="130">
        <v>43747</v>
      </c>
      <c r="B793" s="23">
        <v>21055636</v>
      </c>
      <c r="C793" s="102" t="s">
        <v>1087</v>
      </c>
      <c r="D793" s="101">
        <v>50000</v>
      </c>
      <c r="E793" s="101">
        <v>50000</v>
      </c>
      <c r="F793" s="13">
        <f>E793*0.05</f>
        <v>2500</v>
      </c>
      <c r="G793" s="13"/>
      <c r="H793" s="94">
        <f>D793-F793</f>
        <v>47500</v>
      </c>
      <c r="I793" s="13">
        <f>+I792+G793-H793</f>
        <v>143610.90699999989</v>
      </c>
      <c r="J793" s="33" t="s">
        <v>1104</v>
      </c>
      <c r="L793" s="5"/>
    </row>
    <row r="794" spans="1:12" x14ac:dyDescent="0.2">
      <c r="A794" s="130">
        <v>43747</v>
      </c>
      <c r="B794" s="23" t="s">
        <v>1103</v>
      </c>
      <c r="C794" s="102" t="s">
        <v>1102</v>
      </c>
      <c r="D794" s="101">
        <v>35500</v>
      </c>
      <c r="E794" s="101">
        <v>35500</v>
      </c>
      <c r="F794" s="13">
        <f>E794*0.05</f>
        <v>1775</v>
      </c>
      <c r="G794" s="13"/>
      <c r="H794" s="94">
        <f>D794-F794</f>
        <v>33725</v>
      </c>
      <c r="I794" s="13">
        <f>+I793+G794-H794</f>
        <v>109885.90699999989</v>
      </c>
      <c r="J794" s="33" t="s">
        <v>1101</v>
      </c>
      <c r="L794" s="5"/>
    </row>
    <row r="795" spans="1:12" x14ac:dyDescent="0.2">
      <c r="A795" s="130">
        <v>43747</v>
      </c>
      <c r="B795" s="23">
        <v>70302</v>
      </c>
      <c r="C795" s="102" t="s">
        <v>983</v>
      </c>
      <c r="D795" s="101">
        <v>37582</v>
      </c>
      <c r="E795" s="101">
        <v>37582</v>
      </c>
      <c r="F795" s="13">
        <v>1592.46</v>
      </c>
      <c r="G795" s="13"/>
      <c r="H795" s="94">
        <f>D795-F795</f>
        <v>35989.54</v>
      </c>
      <c r="I795" s="13">
        <f>+I794+G795-H795</f>
        <v>73896.366999999882</v>
      </c>
      <c r="J795" s="33" t="s">
        <v>1100</v>
      </c>
      <c r="L795" s="5"/>
    </row>
    <row r="796" spans="1:12" x14ac:dyDescent="0.2">
      <c r="A796" s="130">
        <v>43747</v>
      </c>
      <c r="B796" s="23" t="s">
        <v>1099</v>
      </c>
      <c r="C796" s="102" t="s">
        <v>1098</v>
      </c>
      <c r="D796" s="101">
        <v>21240</v>
      </c>
      <c r="E796" s="101">
        <v>21240</v>
      </c>
      <c r="F796" s="13">
        <v>900</v>
      </c>
      <c r="G796" s="13"/>
      <c r="H796" s="94">
        <f>D796-F796</f>
        <v>20340</v>
      </c>
      <c r="I796" s="13">
        <f>+I795+G796-H796</f>
        <v>53556.366999999882</v>
      </c>
      <c r="J796" s="33" t="s">
        <v>1097</v>
      </c>
      <c r="L796" s="5"/>
    </row>
    <row r="797" spans="1:12" x14ac:dyDescent="0.2">
      <c r="A797" s="130">
        <v>43747</v>
      </c>
      <c r="B797" s="23">
        <v>2496539</v>
      </c>
      <c r="C797" s="102" t="s">
        <v>277</v>
      </c>
      <c r="D797" s="101">
        <v>41723.629999999997</v>
      </c>
      <c r="E797" s="101"/>
      <c r="F797" s="13">
        <f>E797*0.05</f>
        <v>0</v>
      </c>
      <c r="G797" s="13"/>
      <c r="H797" s="94">
        <f>D797-F797</f>
        <v>41723.629999999997</v>
      </c>
      <c r="I797" s="13">
        <f>+I796+G797-H797</f>
        <v>11832.736999999885</v>
      </c>
      <c r="J797" s="33" t="s">
        <v>582</v>
      </c>
      <c r="L797" s="5"/>
    </row>
    <row r="798" spans="1:12" x14ac:dyDescent="0.2">
      <c r="A798" s="130"/>
      <c r="B798" s="23"/>
      <c r="C798" s="102" t="s">
        <v>945</v>
      </c>
      <c r="D798" s="101">
        <v>4136.29</v>
      </c>
      <c r="E798" s="13"/>
      <c r="F798" s="13">
        <f>E798*0.05</f>
        <v>0</v>
      </c>
      <c r="G798" s="13"/>
      <c r="H798" s="94">
        <f>D798-F798</f>
        <v>4136.29</v>
      </c>
      <c r="I798" s="13">
        <f>+I797+G798-H798</f>
        <v>7696.4469999998846</v>
      </c>
      <c r="J798" s="33" t="s">
        <v>945</v>
      </c>
      <c r="L798" s="5"/>
    </row>
    <row r="799" spans="1:12" x14ac:dyDescent="0.2">
      <c r="A799" s="130"/>
      <c r="B799" s="115"/>
      <c r="C799" s="129" t="s">
        <v>1096</v>
      </c>
      <c r="D799" s="13"/>
      <c r="E799" s="13"/>
      <c r="F799" s="13">
        <f>E799*0.05</f>
        <v>0</v>
      </c>
      <c r="G799" s="94"/>
      <c r="H799" s="94">
        <f>D799-F799</f>
        <v>0</v>
      </c>
      <c r="I799" s="19">
        <f>+I798+G799-H799</f>
        <v>7696.4469999998846</v>
      </c>
      <c r="J799" s="25"/>
      <c r="L799" s="5"/>
    </row>
    <row r="800" spans="1:12" x14ac:dyDescent="0.2">
      <c r="A800" s="89">
        <v>43776</v>
      </c>
      <c r="B800" s="99"/>
      <c r="C800" s="23" t="s">
        <v>985</v>
      </c>
      <c r="D800" s="13"/>
      <c r="E800" s="13"/>
      <c r="F800" s="13">
        <f>E800*0.05</f>
        <v>0</v>
      </c>
      <c r="G800" s="94">
        <v>911739.13</v>
      </c>
      <c r="H800" s="94">
        <f>D800-F800</f>
        <v>0</v>
      </c>
      <c r="I800" s="13">
        <f>+I799+G800-H800</f>
        <v>919435.57699999993</v>
      </c>
      <c r="J800" s="25"/>
      <c r="L800" s="5"/>
    </row>
    <row r="801" spans="1:12" x14ac:dyDescent="0.2">
      <c r="A801" s="89">
        <v>43777</v>
      </c>
      <c r="B801" s="23" t="s">
        <v>1095</v>
      </c>
      <c r="C801" s="79" t="s">
        <v>315</v>
      </c>
      <c r="D801" s="128">
        <v>300000</v>
      </c>
      <c r="E801" s="88">
        <v>300000</v>
      </c>
      <c r="F801" s="127">
        <v>14911.66</v>
      </c>
      <c r="G801" s="94"/>
      <c r="H801" s="94">
        <f>D801-F801</f>
        <v>285088.34000000003</v>
      </c>
      <c r="I801" s="13">
        <f>+I800+G801-H801</f>
        <v>634347.23699999996</v>
      </c>
      <c r="J801" s="33" t="s">
        <v>1038</v>
      </c>
      <c r="K801" t="s">
        <v>996</v>
      </c>
      <c r="L801" s="5"/>
    </row>
    <row r="802" spans="1:12" x14ac:dyDescent="0.2">
      <c r="A802" s="89">
        <v>43777</v>
      </c>
      <c r="B802" s="23" t="s">
        <v>1094</v>
      </c>
      <c r="C802" s="79" t="s">
        <v>1035</v>
      </c>
      <c r="D802" s="128">
        <v>19904</v>
      </c>
      <c r="E802" s="88">
        <v>19904</v>
      </c>
      <c r="F802" s="127">
        <v>995.2</v>
      </c>
      <c r="G802" s="94"/>
      <c r="H802" s="94">
        <f>D802-F802</f>
        <v>18908.8</v>
      </c>
      <c r="I802" s="13">
        <f>+I801+G802-H802</f>
        <v>615438.43699999992</v>
      </c>
      <c r="J802" s="33" t="s">
        <v>1034</v>
      </c>
      <c r="K802" t="s">
        <v>996</v>
      </c>
      <c r="L802" s="5"/>
    </row>
    <row r="803" spans="1:12" x14ac:dyDescent="0.2">
      <c r="A803" s="89">
        <v>43777</v>
      </c>
      <c r="B803" s="23" t="s">
        <v>1093</v>
      </c>
      <c r="C803" s="79" t="s">
        <v>1074</v>
      </c>
      <c r="D803" s="128">
        <v>75267</v>
      </c>
      <c r="E803" s="88">
        <v>75267</v>
      </c>
      <c r="F803" s="127">
        <v>3459.93</v>
      </c>
      <c r="G803" s="94"/>
      <c r="H803" s="94">
        <f>D803-F803</f>
        <v>71807.070000000007</v>
      </c>
      <c r="I803" s="13">
        <f>+I802+G803-H803</f>
        <v>543631.36699999985</v>
      </c>
      <c r="J803" s="33" t="s">
        <v>1073</v>
      </c>
      <c r="K803" t="s">
        <v>996</v>
      </c>
      <c r="L803" s="5"/>
    </row>
    <row r="804" spans="1:12" x14ac:dyDescent="0.2">
      <c r="A804" s="89">
        <v>43777</v>
      </c>
      <c r="B804" s="23" t="s">
        <v>1092</v>
      </c>
      <c r="C804" s="79" t="s">
        <v>1043</v>
      </c>
      <c r="D804" s="84">
        <v>10925.07</v>
      </c>
      <c r="E804" s="84">
        <v>10925.07</v>
      </c>
      <c r="F804" s="75">
        <v>546.25</v>
      </c>
      <c r="G804" s="74"/>
      <c r="H804" s="94">
        <f>D804-F804</f>
        <v>10378.82</v>
      </c>
      <c r="I804" s="13">
        <f>+I803+G804-H804</f>
        <v>533252.5469999999</v>
      </c>
      <c r="J804" s="33" t="s">
        <v>1091</v>
      </c>
      <c r="K804" t="s">
        <v>996</v>
      </c>
      <c r="L804" s="5"/>
    </row>
    <row r="805" spans="1:12" x14ac:dyDescent="0.2">
      <c r="A805" s="89">
        <v>43777</v>
      </c>
      <c r="B805" s="23">
        <v>21055651</v>
      </c>
      <c r="C805" s="122" t="s">
        <v>1062</v>
      </c>
      <c r="D805" s="84">
        <v>52497.08</v>
      </c>
      <c r="E805" s="84">
        <v>52497.08</v>
      </c>
      <c r="F805" s="83">
        <v>2224.4499999999998</v>
      </c>
      <c r="G805" s="74"/>
      <c r="H805" s="94">
        <f>D805-F805</f>
        <v>50272.630000000005</v>
      </c>
      <c r="I805" s="13">
        <f>+I804+G805-H805</f>
        <v>482979.9169999999</v>
      </c>
      <c r="J805" s="33" t="s">
        <v>1050</v>
      </c>
      <c r="K805" t="s">
        <v>996</v>
      </c>
      <c r="L805" s="5"/>
    </row>
    <row r="806" spans="1:12" x14ac:dyDescent="0.2">
      <c r="A806" s="89">
        <v>43777</v>
      </c>
      <c r="B806" s="23" t="s">
        <v>1090</v>
      </c>
      <c r="C806" s="120" t="s">
        <v>1033</v>
      </c>
      <c r="D806" s="84">
        <v>27678.06</v>
      </c>
      <c r="E806" s="84">
        <v>27678.06</v>
      </c>
      <c r="F806" s="83">
        <v>1383.9</v>
      </c>
      <c r="G806" s="74"/>
      <c r="H806" s="94">
        <f>D806-F806</f>
        <v>26294.16</v>
      </c>
      <c r="I806" s="13">
        <f>+I805+G806-H806</f>
        <v>456685.75699999993</v>
      </c>
      <c r="J806" s="33" t="s">
        <v>1072</v>
      </c>
      <c r="K806" t="s">
        <v>996</v>
      </c>
      <c r="L806" s="5"/>
    </row>
    <row r="807" spans="1:12" x14ac:dyDescent="0.2">
      <c r="A807" s="89">
        <v>43777</v>
      </c>
      <c r="B807" s="23" t="s">
        <v>1089</v>
      </c>
      <c r="C807" s="120" t="s">
        <v>934</v>
      </c>
      <c r="D807" s="84">
        <v>50000</v>
      </c>
      <c r="E807" s="84">
        <v>50000</v>
      </c>
      <c r="F807" s="83">
        <v>2500</v>
      </c>
      <c r="G807" s="74"/>
      <c r="H807" s="94">
        <f>D807-F807</f>
        <v>47500</v>
      </c>
      <c r="I807" s="13">
        <f>+I806+G807-H807</f>
        <v>409185.75699999993</v>
      </c>
      <c r="J807" s="33" t="s">
        <v>1061</v>
      </c>
      <c r="K807" t="s">
        <v>996</v>
      </c>
      <c r="L807" s="5"/>
    </row>
    <row r="808" spans="1:12" x14ac:dyDescent="0.2">
      <c r="A808" s="89">
        <v>43777</v>
      </c>
      <c r="B808" s="23" t="s">
        <v>1088</v>
      </c>
      <c r="C808" s="79" t="s">
        <v>1087</v>
      </c>
      <c r="D808" s="84">
        <v>50000</v>
      </c>
      <c r="E808" s="84">
        <v>50000</v>
      </c>
      <c r="F808" s="83">
        <v>2500</v>
      </c>
      <c r="G808" s="74"/>
      <c r="H808" s="94">
        <f>D808-F808</f>
        <v>47500</v>
      </c>
      <c r="I808" s="13">
        <f>+I807+G808-H808</f>
        <v>361685.75699999993</v>
      </c>
      <c r="J808" s="33" t="s">
        <v>1022</v>
      </c>
      <c r="K808" t="s">
        <v>996</v>
      </c>
      <c r="L808" s="5"/>
    </row>
    <row r="809" spans="1:12" x14ac:dyDescent="0.2">
      <c r="A809" s="89">
        <v>43777</v>
      </c>
      <c r="B809" s="23" t="s">
        <v>1086</v>
      </c>
      <c r="C809" s="79" t="s">
        <v>983</v>
      </c>
      <c r="D809" s="84">
        <v>60000</v>
      </c>
      <c r="E809" s="84">
        <v>60000</v>
      </c>
      <c r="F809" s="83">
        <v>2654.08</v>
      </c>
      <c r="G809" s="74"/>
      <c r="H809" s="94">
        <f>D809-F809</f>
        <v>57345.919999999998</v>
      </c>
      <c r="I809" s="13">
        <f>+I808+G809-H809</f>
        <v>304339.83699999994</v>
      </c>
      <c r="J809" s="33" t="s">
        <v>1060</v>
      </c>
      <c r="K809" t="s">
        <v>996</v>
      </c>
      <c r="L809" s="5"/>
    </row>
    <row r="810" spans="1:12" x14ac:dyDescent="0.2">
      <c r="A810" s="89">
        <v>43777</v>
      </c>
      <c r="B810" s="23" t="s">
        <v>1085</v>
      </c>
      <c r="C810" s="79" t="s">
        <v>1000</v>
      </c>
      <c r="D810" s="84">
        <v>50350</v>
      </c>
      <c r="E810" s="84">
        <v>50350</v>
      </c>
      <c r="F810" s="83">
        <v>2517.5</v>
      </c>
      <c r="G810" s="74"/>
      <c r="H810" s="94">
        <f>D810-F810</f>
        <v>47832.5</v>
      </c>
      <c r="I810" s="13">
        <f>+I809+G810-H810</f>
        <v>256507.33699999994</v>
      </c>
      <c r="J810" s="33" t="s">
        <v>1048</v>
      </c>
      <c r="K810" t="s">
        <v>996</v>
      </c>
      <c r="L810" s="5"/>
    </row>
    <row r="811" spans="1:12" x14ac:dyDescent="0.2">
      <c r="A811" s="89">
        <v>43777</v>
      </c>
      <c r="B811" s="23" t="s">
        <v>1084</v>
      </c>
      <c r="C811" s="79" t="s">
        <v>1059</v>
      </c>
      <c r="D811" s="84">
        <v>42206.13</v>
      </c>
      <c r="E811" s="84">
        <v>42206.13</v>
      </c>
      <c r="F811" s="83">
        <v>2064.69</v>
      </c>
      <c r="G811" s="74"/>
      <c r="H811" s="94">
        <f>D811-F811</f>
        <v>40141.439999999995</v>
      </c>
      <c r="I811" s="13">
        <f>+I810+G811-H811</f>
        <v>216365.89699999994</v>
      </c>
      <c r="J811" s="33" t="s">
        <v>1054</v>
      </c>
      <c r="K811" t="s">
        <v>996</v>
      </c>
      <c r="L811" s="5"/>
    </row>
    <row r="812" spans="1:12" x14ac:dyDescent="0.2">
      <c r="A812" s="89">
        <v>43777</v>
      </c>
      <c r="B812" s="23" t="s">
        <v>1083</v>
      </c>
      <c r="C812" s="79" t="s">
        <v>1082</v>
      </c>
      <c r="D812" s="84">
        <v>50000</v>
      </c>
      <c r="E812" s="84">
        <v>50000</v>
      </c>
      <c r="F812" s="83">
        <v>2500</v>
      </c>
      <c r="G812" s="74"/>
      <c r="H812" s="94">
        <f>D812-F812</f>
        <v>47500</v>
      </c>
      <c r="I812" s="13">
        <f>+I811+G812-H812</f>
        <v>168865.89699999994</v>
      </c>
      <c r="J812" s="33" t="s">
        <v>1070</v>
      </c>
      <c r="K812" t="s">
        <v>996</v>
      </c>
      <c r="L812" s="5"/>
    </row>
    <row r="813" spans="1:12" x14ac:dyDescent="0.2">
      <c r="A813" s="89">
        <v>43777</v>
      </c>
      <c r="B813" s="23" t="s">
        <v>1081</v>
      </c>
      <c r="C813" s="79" t="s">
        <v>1069</v>
      </c>
      <c r="D813" s="84">
        <v>43393.4</v>
      </c>
      <c r="E813" s="84">
        <v>43393.4</v>
      </c>
      <c r="F813" s="83">
        <v>2169.67</v>
      </c>
      <c r="G813" s="74"/>
      <c r="H813" s="94">
        <f>D813-F813</f>
        <v>41223.730000000003</v>
      </c>
      <c r="I813" s="13">
        <f>+I812+G813-H813</f>
        <v>127642.16699999993</v>
      </c>
      <c r="J813" s="33" t="s">
        <v>941</v>
      </c>
      <c r="K813" t="s">
        <v>996</v>
      </c>
      <c r="L813" s="5"/>
    </row>
    <row r="814" spans="1:12" x14ac:dyDescent="0.2">
      <c r="A814" s="89">
        <v>43777</v>
      </c>
      <c r="B814" s="23" t="s">
        <v>1080</v>
      </c>
      <c r="C814" s="79" t="s">
        <v>1079</v>
      </c>
      <c r="D814" s="84">
        <v>24733</v>
      </c>
      <c r="E814" s="84">
        <v>24733</v>
      </c>
      <c r="F814" s="83">
        <v>1048.01</v>
      </c>
      <c r="G814" s="74"/>
      <c r="H814" s="94">
        <f>D814-F814</f>
        <v>23684.99</v>
      </c>
      <c r="I814" s="13">
        <f>+I813+G814-H814</f>
        <v>103957.17699999992</v>
      </c>
      <c r="J814" s="33" t="s">
        <v>1066</v>
      </c>
      <c r="K814" t="s">
        <v>996</v>
      </c>
      <c r="L814" s="5"/>
    </row>
    <row r="815" spans="1:12" x14ac:dyDescent="0.2">
      <c r="A815" s="89">
        <v>43777</v>
      </c>
      <c r="B815" s="23" t="s">
        <v>1078</v>
      </c>
      <c r="C815" s="79" t="s">
        <v>1031</v>
      </c>
      <c r="D815" s="84">
        <v>50000</v>
      </c>
      <c r="E815" s="84">
        <v>50000</v>
      </c>
      <c r="F815" s="83">
        <v>1901.5</v>
      </c>
      <c r="G815" s="74"/>
      <c r="H815" s="94">
        <f>D815-F815</f>
        <v>48098.5</v>
      </c>
      <c r="I815" s="13">
        <f>+I814+G815-H815</f>
        <v>55858.676999999923</v>
      </c>
      <c r="J815" s="33" t="s">
        <v>1077</v>
      </c>
      <c r="K815" t="s">
        <v>996</v>
      </c>
      <c r="L815" s="5"/>
    </row>
    <row r="816" spans="1:12" x14ac:dyDescent="0.2">
      <c r="A816" s="126"/>
      <c r="B816" s="23" t="s">
        <v>1076</v>
      </c>
      <c r="C816" s="79" t="s">
        <v>277</v>
      </c>
      <c r="D816" s="84">
        <v>43376.84</v>
      </c>
      <c r="E816" s="84"/>
      <c r="F816" s="83"/>
      <c r="G816" s="74"/>
      <c r="H816" s="94">
        <f>D816-F816</f>
        <v>43376.84</v>
      </c>
      <c r="I816" s="13">
        <f>+I815+G816-H816</f>
        <v>12481.836999999927</v>
      </c>
      <c r="J816" s="33" t="s">
        <v>1005</v>
      </c>
      <c r="K816" t="s">
        <v>996</v>
      </c>
      <c r="L816" s="5"/>
    </row>
    <row r="817" spans="1:13" x14ac:dyDescent="0.2">
      <c r="A817" s="126"/>
      <c r="B817" s="23"/>
      <c r="C817" s="79" t="s">
        <v>945</v>
      </c>
      <c r="D817" s="40">
        <v>4135.4399999999996</v>
      </c>
      <c r="E817" s="40"/>
      <c r="F817" s="40">
        <f>E817*0.05</f>
        <v>0</v>
      </c>
      <c r="G817" s="74"/>
      <c r="H817" s="74">
        <f>D817-F817</f>
        <v>4135.4399999999996</v>
      </c>
      <c r="I817" s="13">
        <f>+I816+G817-H817</f>
        <v>8346.3969999999281</v>
      </c>
      <c r="J817" s="33"/>
      <c r="L817" s="5"/>
    </row>
    <row r="818" spans="1:13" x14ac:dyDescent="0.2">
      <c r="A818" s="126"/>
      <c r="B818" s="62"/>
      <c r="C818" s="125" t="s">
        <v>1075</v>
      </c>
      <c r="D818" s="40"/>
      <c r="E818" s="40"/>
      <c r="F818" s="40">
        <f>E818*0.05</f>
        <v>0</v>
      </c>
      <c r="G818" s="74"/>
      <c r="H818" s="94">
        <f>D818-F818</f>
        <v>0</v>
      </c>
      <c r="I818" s="19">
        <f>+I817+G818-H818</f>
        <v>8346.3969999999281</v>
      </c>
      <c r="J818" s="33"/>
      <c r="L818" s="5"/>
    </row>
    <row r="819" spans="1:13" x14ac:dyDescent="0.2">
      <c r="A819" s="124">
        <v>43810</v>
      </c>
      <c r="B819" s="62"/>
      <c r="C819" s="23" t="s">
        <v>985</v>
      </c>
      <c r="D819" s="40"/>
      <c r="E819" s="40"/>
      <c r="F819" s="40"/>
      <c r="G819" s="112">
        <v>911089.18</v>
      </c>
      <c r="H819" s="94">
        <f>D819-F819</f>
        <v>0</v>
      </c>
      <c r="I819" s="13">
        <f>+I818+G819-H819</f>
        <v>919435.57699999993</v>
      </c>
      <c r="J819" s="33"/>
      <c r="L819" s="5"/>
    </row>
    <row r="820" spans="1:13" x14ac:dyDescent="0.2">
      <c r="A820" s="87">
        <v>43811</v>
      </c>
      <c r="B820" s="73">
        <v>21055669</v>
      </c>
      <c r="C820" s="79" t="s">
        <v>999</v>
      </c>
      <c r="D820" s="91">
        <v>81469.600000000006</v>
      </c>
      <c r="E820" s="91">
        <v>81469.600000000006</v>
      </c>
      <c r="F820" s="86">
        <v>4073.48</v>
      </c>
      <c r="G820" s="74"/>
      <c r="H820" s="94">
        <f>D820-F820</f>
        <v>77396.12000000001</v>
      </c>
      <c r="I820" s="13">
        <f>+I819+G820-H820</f>
        <v>842039.45699999994</v>
      </c>
      <c r="J820" s="73" t="s">
        <v>917</v>
      </c>
      <c r="K820" s="2" t="s">
        <v>996</v>
      </c>
      <c r="L820" s="5"/>
    </row>
    <row r="821" spans="1:13" x14ac:dyDescent="0.2">
      <c r="A821" s="87">
        <v>43811</v>
      </c>
      <c r="B821" s="119">
        <v>3580050301</v>
      </c>
      <c r="C821" s="79" t="s">
        <v>315</v>
      </c>
      <c r="D821" s="88">
        <v>300000</v>
      </c>
      <c r="E821" s="88">
        <v>300000</v>
      </c>
      <c r="F821" s="86">
        <v>14867.35</v>
      </c>
      <c r="G821" s="74"/>
      <c r="H821" s="94">
        <f>D821-F821</f>
        <v>285132.65000000002</v>
      </c>
      <c r="I821" s="13">
        <f>+I820+G821-H821</f>
        <v>556906.80699999991</v>
      </c>
      <c r="J821" s="33" t="s">
        <v>1038</v>
      </c>
      <c r="K821" s="2" t="s">
        <v>996</v>
      </c>
      <c r="L821" s="5"/>
    </row>
    <row r="822" spans="1:13" x14ac:dyDescent="0.2">
      <c r="A822" s="87">
        <v>43811</v>
      </c>
      <c r="B822" s="118">
        <v>210556671</v>
      </c>
      <c r="C822" s="79" t="s">
        <v>1035</v>
      </c>
      <c r="D822" s="88">
        <v>16540</v>
      </c>
      <c r="E822" s="88">
        <v>16540</v>
      </c>
      <c r="F822" s="86">
        <v>827</v>
      </c>
      <c r="G822" s="74"/>
      <c r="H822" s="94">
        <f>D822-F822</f>
        <v>15713</v>
      </c>
      <c r="I822" s="13">
        <f>+I821+G822-H822</f>
        <v>541193.80699999991</v>
      </c>
      <c r="J822" s="33" t="s">
        <v>1034</v>
      </c>
      <c r="K822" s="2" t="s">
        <v>996</v>
      </c>
      <c r="L822" s="5"/>
    </row>
    <row r="823" spans="1:13" x14ac:dyDescent="0.2">
      <c r="A823" s="87">
        <v>43811</v>
      </c>
      <c r="B823" s="123">
        <v>3580050303</v>
      </c>
      <c r="C823" s="79" t="s">
        <v>1074</v>
      </c>
      <c r="D823" s="88">
        <v>50000</v>
      </c>
      <c r="E823" s="88">
        <v>50000</v>
      </c>
      <c r="F823" s="86">
        <v>2265.21</v>
      </c>
      <c r="G823" s="74"/>
      <c r="H823" s="94">
        <f>D823-F823</f>
        <v>47734.79</v>
      </c>
      <c r="I823" s="13">
        <f>+I822+G823-H823</f>
        <v>493459.01699999993</v>
      </c>
      <c r="J823" s="33" t="s">
        <v>1073</v>
      </c>
      <c r="K823" s="2" t="s">
        <v>996</v>
      </c>
      <c r="L823" s="5"/>
    </row>
    <row r="824" spans="1:13" x14ac:dyDescent="0.2">
      <c r="A824" s="87">
        <v>43811</v>
      </c>
      <c r="B824" s="119">
        <v>21055672</v>
      </c>
      <c r="C824" s="122" t="s">
        <v>1062</v>
      </c>
      <c r="D824" s="84">
        <v>51454.06</v>
      </c>
      <c r="E824" s="84">
        <v>51454.06</v>
      </c>
      <c r="F824" s="121">
        <v>2180.2600000000002</v>
      </c>
      <c r="G824" s="74"/>
      <c r="H824" s="94">
        <f>D824-F824</f>
        <v>49273.799999999996</v>
      </c>
      <c r="I824" s="13">
        <f>+I823+G824-H824</f>
        <v>444185.21699999995</v>
      </c>
      <c r="J824" s="33" t="s">
        <v>1050</v>
      </c>
      <c r="K824" s="2" t="s">
        <v>996</v>
      </c>
      <c r="L824" s="5"/>
    </row>
    <row r="825" spans="1:13" x14ac:dyDescent="0.2">
      <c r="A825" s="87">
        <v>43811</v>
      </c>
      <c r="B825" s="119">
        <v>21055670</v>
      </c>
      <c r="C825" s="120" t="s">
        <v>1033</v>
      </c>
      <c r="D825" s="84">
        <v>27665.8</v>
      </c>
      <c r="E825" s="84">
        <v>27665.8</v>
      </c>
      <c r="F825" s="83">
        <v>1383.29</v>
      </c>
      <c r="G825" s="74"/>
      <c r="H825" s="94">
        <f>D825-F825</f>
        <v>26282.51</v>
      </c>
      <c r="I825" s="13">
        <f>+I824+G825-H825</f>
        <v>417902.70699999994</v>
      </c>
      <c r="J825" s="33" t="s">
        <v>1072</v>
      </c>
      <c r="K825" s="2" t="s">
        <v>996</v>
      </c>
      <c r="L825" s="5"/>
      <c r="M825" s="66"/>
    </row>
    <row r="826" spans="1:13" x14ac:dyDescent="0.2">
      <c r="A826" s="87">
        <v>43812</v>
      </c>
      <c r="B826" s="119">
        <v>3580010054</v>
      </c>
      <c r="C826" s="120" t="s">
        <v>934</v>
      </c>
      <c r="D826" s="84">
        <v>30000</v>
      </c>
      <c r="E826" s="84">
        <v>30000</v>
      </c>
      <c r="F826" s="83">
        <v>1500</v>
      </c>
      <c r="G826" s="74"/>
      <c r="H826" s="94">
        <f>D826-F826</f>
        <v>28500</v>
      </c>
      <c r="I826" s="13">
        <f>+I825+G826-H826</f>
        <v>389402.70699999994</v>
      </c>
      <c r="J826" s="33" t="s">
        <v>1061</v>
      </c>
      <c r="K826" s="2" t="s">
        <v>996</v>
      </c>
      <c r="L826" s="5"/>
    </row>
    <row r="827" spans="1:13" x14ac:dyDescent="0.2">
      <c r="A827" s="87">
        <v>43812</v>
      </c>
      <c r="B827" s="119">
        <v>358001052</v>
      </c>
      <c r="C827" s="79" t="s">
        <v>790</v>
      </c>
      <c r="D827" s="84">
        <v>50000</v>
      </c>
      <c r="E827" s="84">
        <v>50000</v>
      </c>
      <c r="F827" s="83">
        <v>2500</v>
      </c>
      <c r="G827" s="74"/>
      <c r="H827" s="94">
        <f>D827-F827</f>
        <v>47500</v>
      </c>
      <c r="I827" s="13">
        <f>+I826+G827-H827</f>
        <v>341902.70699999994</v>
      </c>
      <c r="J827" s="33" t="s">
        <v>1048</v>
      </c>
      <c r="K827" s="2" t="s">
        <v>996</v>
      </c>
      <c r="L827" s="5"/>
      <c r="M827" s="66"/>
    </row>
    <row r="828" spans="1:13" x14ac:dyDescent="0.2">
      <c r="A828" s="87">
        <v>43811</v>
      </c>
      <c r="B828" s="119">
        <v>3580050305</v>
      </c>
      <c r="C828" s="79" t="s">
        <v>983</v>
      </c>
      <c r="D828" s="84">
        <v>32164</v>
      </c>
      <c r="E828" s="84">
        <v>32164</v>
      </c>
      <c r="F828" s="83">
        <v>1294.5</v>
      </c>
      <c r="G828" s="74"/>
      <c r="H828" s="94">
        <f>D828-F828</f>
        <v>30869.5</v>
      </c>
      <c r="I828" s="13">
        <f>+I827+G828-H828</f>
        <v>311033.20699999994</v>
      </c>
      <c r="J828" s="33" t="s">
        <v>1060</v>
      </c>
      <c r="K828" s="2" t="s">
        <v>996</v>
      </c>
      <c r="L828" s="5"/>
      <c r="M828" s="68"/>
    </row>
    <row r="829" spans="1:13" x14ac:dyDescent="0.2">
      <c r="A829" s="87">
        <v>43811</v>
      </c>
      <c r="B829" s="119">
        <v>3580050307</v>
      </c>
      <c r="C829" s="79" t="s">
        <v>1000</v>
      </c>
      <c r="D829" s="84">
        <v>50000</v>
      </c>
      <c r="E829" s="84">
        <v>50000</v>
      </c>
      <c r="F829" s="83">
        <v>2500</v>
      </c>
      <c r="G829" s="74"/>
      <c r="H829" s="94">
        <f>D829-F829</f>
        <v>47500</v>
      </c>
      <c r="I829" s="13">
        <f>+I828+G829-H829</f>
        <v>263533.20699999994</v>
      </c>
      <c r="J829" s="33" t="s">
        <v>1048</v>
      </c>
      <c r="K829" s="2" t="s">
        <v>996</v>
      </c>
      <c r="L829" s="5"/>
      <c r="M829" s="66"/>
    </row>
    <row r="830" spans="1:13" x14ac:dyDescent="0.2">
      <c r="A830" s="87">
        <v>43811</v>
      </c>
      <c r="B830" s="119">
        <v>3580050309</v>
      </c>
      <c r="C830" s="79" t="s">
        <v>1059</v>
      </c>
      <c r="D830" s="84">
        <v>25925.07</v>
      </c>
      <c r="E830" s="84">
        <v>25925.07</v>
      </c>
      <c r="F830" s="83">
        <v>1274.6300000000001</v>
      </c>
      <c r="G830" s="74"/>
      <c r="H830" s="94">
        <f>D830-F830</f>
        <v>24650.44</v>
      </c>
      <c r="I830" s="13">
        <f>+I829+G830-H830</f>
        <v>238882.76699999993</v>
      </c>
      <c r="J830" s="33" t="s">
        <v>1054</v>
      </c>
      <c r="K830" s="2" t="s">
        <v>996</v>
      </c>
      <c r="L830" s="5"/>
      <c r="M830" s="66"/>
    </row>
    <row r="831" spans="1:13" x14ac:dyDescent="0.2">
      <c r="A831" s="87">
        <v>43811</v>
      </c>
      <c r="B831" s="119">
        <v>3580050311</v>
      </c>
      <c r="C831" s="79" t="s">
        <v>1071</v>
      </c>
      <c r="D831" s="84">
        <v>50000</v>
      </c>
      <c r="E831" s="84">
        <v>50000</v>
      </c>
      <c r="F831" s="83">
        <v>2500</v>
      </c>
      <c r="G831" s="74"/>
      <c r="H831" s="94">
        <f>D831-F831</f>
        <v>47500</v>
      </c>
      <c r="I831" s="13">
        <f>+I830+G831-H831</f>
        <v>191382.76699999993</v>
      </c>
      <c r="J831" s="33" t="s">
        <v>1070</v>
      </c>
      <c r="K831" s="2" t="s">
        <v>996</v>
      </c>
      <c r="L831" s="5"/>
    </row>
    <row r="832" spans="1:13" x14ac:dyDescent="0.2">
      <c r="A832" s="87">
        <v>43811</v>
      </c>
      <c r="B832" s="119">
        <v>21055673</v>
      </c>
      <c r="C832" s="79" t="s">
        <v>1069</v>
      </c>
      <c r="D832" s="84">
        <v>10850</v>
      </c>
      <c r="E832" s="84">
        <v>10850</v>
      </c>
      <c r="F832" s="83">
        <v>542.5</v>
      </c>
      <c r="G832" s="74"/>
      <c r="H832" s="94">
        <f>D832-F832</f>
        <v>10307.5</v>
      </c>
      <c r="I832" s="13">
        <f>+I831+G832-H832</f>
        <v>181075.26699999993</v>
      </c>
      <c r="J832" s="33" t="s">
        <v>941</v>
      </c>
      <c r="K832" s="2" t="s">
        <v>996</v>
      </c>
      <c r="L832" s="5"/>
    </row>
    <row r="833" spans="1:12" x14ac:dyDescent="0.2">
      <c r="A833" s="87">
        <v>43812</v>
      </c>
      <c r="B833" s="118" t="s">
        <v>1068</v>
      </c>
      <c r="C833" s="79" t="s">
        <v>1067</v>
      </c>
      <c r="D833" s="84">
        <v>50000</v>
      </c>
      <c r="E833" s="84">
        <v>50000</v>
      </c>
      <c r="F833" s="83">
        <v>2500</v>
      </c>
      <c r="G833" s="74"/>
      <c r="H833" s="94">
        <f>D833-F833</f>
        <v>47500</v>
      </c>
      <c r="I833" s="13">
        <f>+I832+G833-H833</f>
        <v>133575.26699999993</v>
      </c>
      <c r="J833" s="33" t="s">
        <v>1066</v>
      </c>
      <c r="K833" s="2" t="s">
        <v>996</v>
      </c>
      <c r="L833" s="5"/>
    </row>
    <row r="834" spans="1:12" x14ac:dyDescent="0.2">
      <c r="A834" s="87">
        <v>43811</v>
      </c>
      <c r="B834" s="118">
        <v>3580050313</v>
      </c>
      <c r="C834" s="79" t="s">
        <v>987</v>
      </c>
      <c r="D834" s="84">
        <v>50241.919999999998</v>
      </c>
      <c r="E834" s="84">
        <v>50241.919999999998</v>
      </c>
      <c r="F834" s="83">
        <v>2512.1</v>
      </c>
      <c r="G834" s="74"/>
      <c r="H834" s="94">
        <f>D834-F834</f>
        <v>47729.82</v>
      </c>
      <c r="I834" s="13">
        <f>+I833+G834-H834</f>
        <v>85845.446999999927</v>
      </c>
      <c r="J834" s="33" t="s">
        <v>1065</v>
      </c>
      <c r="K834" s="2" t="s">
        <v>996</v>
      </c>
      <c r="L834" s="5"/>
    </row>
    <row r="835" spans="1:12" x14ac:dyDescent="0.2">
      <c r="A835" s="87">
        <v>43811</v>
      </c>
      <c r="B835" s="118">
        <v>3580050315</v>
      </c>
      <c r="C835" s="79" t="s">
        <v>1031</v>
      </c>
      <c r="D835" s="84">
        <v>30000</v>
      </c>
      <c r="E835" s="84">
        <v>30000</v>
      </c>
      <c r="F835" s="83">
        <v>1500</v>
      </c>
      <c r="G835" s="74"/>
      <c r="H835" s="94">
        <f>D835-F835</f>
        <v>28500</v>
      </c>
      <c r="I835" s="13">
        <f>+I834+G835-H835</f>
        <v>57345.446999999927</v>
      </c>
      <c r="J835" s="33" t="s">
        <v>1064</v>
      </c>
      <c r="K835" s="2" t="s">
        <v>996</v>
      </c>
      <c r="L835" s="5"/>
    </row>
    <row r="836" spans="1:12" x14ac:dyDescent="0.2">
      <c r="A836" s="87">
        <v>43812</v>
      </c>
      <c r="B836" s="118">
        <v>2496562</v>
      </c>
      <c r="C836" s="79" t="s">
        <v>277</v>
      </c>
      <c r="D836" s="86">
        <v>44220.32</v>
      </c>
      <c r="E836" s="84"/>
      <c r="F836" s="83">
        <v>0</v>
      </c>
      <c r="G836" s="74"/>
      <c r="H836" s="94">
        <f>D836-F836</f>
        <v>44220.32</v>
      </c>
      <c r="I836" s="13">
        <f>+I835+G836-H836</f>
        <v>13125.126999999928</v>
      </c>
      <c r="J836" s="33" t="s">
        <v>1005</v>
      </c>
      <c r="K836" s="2" t="s">
        <v>996</v>
      </c>
      <c r="L836" s="5"/>
    </row>
    <row r="837" spans="1:12" x14ac:dyDescent="0.2">
      <c r="A837" s="23"/>
      <c r="B837" s="99"/>
      <c r="C837" s="61" t="s">
        <v>1063</v>
      </c>
      <c r="D837" s="13"/>
      <c r="E837" s="13"/>
      <c r="F837" s="13">
        <f>E837*0.05</f>
        <v>0</v>
      </c>
      <c r="G837" s="94"/>
      <c r="H837" s="94">
        <f>D837-F837</f>
        <v>0</v>
      </c>
      <c r="I837" s="19">
        <f>+I836+G837-H837</f>
        <v>13125.126999999928</v>
      </c>
      <c r="J837" s="25"/>
      <c r="L837" s="5"/>
    </row>
    <row r="838" spans="1:12" x14ac:dyDescent="0.2">
      <c r="A838" s="89">
        <v>43826</v>
      </c>
      <c r="B838" s="99"/>
      <c r="C838" s="23" t="s">
        <v>985</v>
      </c>
      <c r="D838" s="13"/>
      <c r="E838" s="13"/>
      <c r="F838" s="13">
        <f>E838*0.05</f>
        <v>0</v>
      </c>
      <c r="G838" s="94">
        <v>910244.9</v>
      </c>
      <c r="H838" s="94">
        <f>D838-F838</f>
        <v>0</v>
      </c>
      <c r="I838" s="13">
        <f>+I837+G838-H838</f>
        <v>923370.027</v>
      </c>
      <c r="J838" s="25"/>
      <c r="L838" s="5"/>
    </row>
    <row r="839" spans="1:12" x14ac:dyDescent="0.2">
      <c r="A839" s="104">
        <v>43829</v>
      </c>
      <c r="B839" s="23">
        <v>21055680</v>
      </c>
      <c r="C839" s="102" t="s">
        <v>999</v>
      </c>
      <c r="D839" s="111">
        <v>85674.5</v>
      </c>
      <c r="E839" s="111">
        <v>85674.5</v>
      </c>
      <c r="F839" s="105">
        <v>4283.7299999999996</v>
      </c>
      <c r="G839" s="94"/>
      <c r="H839" s="94">
        <f>D839-F839</f>
        <v>81390.77</v>
      </c>
      <c r="I839" s="13">
        <f>+I838+G839-H839</f>
        <v>841979.25699999998</v>
      </c>
      <c r="J839" s="23" t="s">
        <v>917</v>
      </c>
      <c r="K839" s="2" t="s">
        <v>996</v>
      </c>
      <c r="L839" s="5"/>
    </row>
    <row r="840" spans="1:12" x14ac:dyDescent="0.2">
      <c r="A840" s="104">
        <v>43829</v>
      </c>
      <c r="B840" s="115">
        <v>3580050634</v>
      </c>
      <c r="C840" s="102" t="s">
        <v>315</v>
      </c>
      <c r="D840" s="109">
        <v>300367.38</v>
      </c>
      <c r="E840" s="109">
        <v>300367.38</v>
      </c>
      <c r="F840" s="105">
        <v>14856.87</v>
      </c>
      <c r="G840" s="94"/>
      <c r="H840" s="94">
        <f>D840-F840</f>
        <v>285510.51</v>
      </c>
      <c r="I840" s="13">
        <f>+I839+G840-H840</f>
        <v>556468.74699999997</v>
      </c>
      <c r="J840" s="25" t="s">
        <v>1038</v>
      </c>
      <c r="K840" s="2" t="s">
        <v>996</v>
      </c>
      <c r="L840" s="5"/>
    </row>
    <row r="841" spans="1:12" x14ac:dyDescent="0.2">
      <c r="A841" s="104">
        <v>43829</v>
      </c>
      <c r="B841" s="113">
        <v>21055682</v>
      </c>
      <c r="C841" s="102" t="s">
        <v>1035</v>
      </c>
      <c r="D841" s="109">
        <v>13679</v>
      </c>
      <c r="E841" s="109">
        <v>13679</v>
      </c>
      <c r="F841" s="105">
        <v>683.95</v>
      </c>
      <c r="G841" s="94"/>
      <c r="H841" s="94">
        <f>D841-F841</f>
        <v>12995.05</v>
      </c>
      <c r="I841" s="13">
        <f>+I840+G841-H841</f>
        <v>543473.69699999993</v>
      </c>
      <c r="J841" s="25" t="s">
        <v>1034</v>
      </c>
      <c r="K841" s="2" t="s">
        <v>996</v>
      </c>
      <c r="L841" s="5"/>
    </row>
    <row r="842" spans="1:12" x14ac:dyDescent="0.2">
      <c r="A842" s="104">
        <v>43829</v>
      </c>
      <c r="B842" s="117">
        <v>21055684</v>
      </c>
      <c r="C842" s="102" t="s">
        <v>1043</v>
      </c>
      <c r="D842" s="109">
        <v>21308.16</v>
      </c>
      <c r="E842" s="109">
        <v>21308.16</v>
      </c>
      <c r="F842" s="105">
        <v>1065.4100000000001</v>
      </c>
      <c r="G842" s="94"/>
      <c r="H842" s="94">
        <f>D842-F842</f>
        <v>20242.75</v>
      </c>
      <c r="I842" s="13">
        <f>+I841+G842-H842</f>
        <v>523230.94699999993</v>
      </c>
      <c r="J842" s="25" t="s">
        <v>1032</v>
      </c>
      <c r="K842" s="2" t="s">
        <v>996</v>
      </c>
      <c r="L842" s="5"/>
    </row>
    <row r="843" spans="1:12" x14ac:dyDescent="0.2">
      <c r="A843" s="104">
        <v>43829</v>
      </c>
      <c r="B843" s="115">
        <v>21055683</v>
      </c>
      <c r="C843" s="108" t="s">
        <v>1062</v>
      </c>
      <c r="D843" s="101">
        <v>65538</v>
      </c>
      <c r="E843" s="101">
        <v>65538</v>
      </c>
      <c r="F843" s="106">
        <v>2777.03</v>
      </c>
      <c r="G843" s="94"/>
      <c r="H843" s="94">
        <f>D843-F843</f>
        <v>62760.97</v>
      </c>
      <c r="I843" s="13">
        <f>+I842+G843-H843</f>
        <v>460469.97699999996</v>
      </c>
      <c r="J843" s="25" t="s">
        <v>1050</v>
      </c>
      <c r="K843" s="2" t="s">
        <v>996</v>
      </c>
      <c r="L843" s="5"/>
    </row>
    <row r="844" spans="1:12" x14ac:dyDescent="0.2">
      <c r="A844" s="104">
        <v>43829</v>
      </c>
      <c r="B844" s="115">
        <v>3580050650</v>
      </c>
      <c r="C844" s="116" t="s">
        <v>934</v>
      </c>
      <c r="D844" s="101">
        <v>50000</v>
      </c>
      <c r="E844" s="101">
        <v>50000</v>
      </c>
      <c r="F844" s="106">
        <v>2466.86</v>
      </c>
      <c r="G844" s="94"/>
      <c r="H844" s="94">
        <f>D844-F844</f>
        <v>47533.14</v>
      </c>
      <c r="I844" s="13">
        <f>+I843+G844-H844</f>
        <v>412936.83699999994</v>
      </c>
      <c r="J844" s="25" t="s">
        <v>1061</v>
      </c>
      <c r="K844" s="2" t="s">
        <v>996</v>
      </c>
      <c r="L844" s="5"/>
    </row>
    <row r="845" spans="1:12" x14ac:dyDescent="0.2">
      <c r="A845" s="104">
        <v>43829</v>
      </c>
      <c r="B845" s="115">
        <v>3580050641</v>
      </c>
      <c r="C845" s="102" t="s">
        <v>983</v>
      </c>
      <c r="D845" s="101">
        <v>50000</v>
      </c>
      <c r="E845" s="101">
        <v>50000</v>
      </c>
      <c r="F845" s="106">
        <v>2113.9299999999998</v>
      </c>
      <c r="G845" s="94"/>
      <c r="H845" s="94">
        <f>D845-F845</f>
        <v>47886.07</v>
      </c>
      <c r="I845" s="13">
        <f>+I844+G845-H845</f>
        <v>365050.76699999993</v>
      </c>
      <c r="J845" s="25" t="s">
        <v>1060</v>
      </c>
      <c r="K845" s="2" t="s">
        <v>996</v>
      </c>
      <c r="L845" s="4"/>
    </row>
    <row r="846" spans="1:12" x14ac:dyDescent="0.2">
      <c r="A846" s="104">
        <v>43829</v>
      </c>
      <c r="B846" s="115">
        <v>3580050643</v>
      </c>
      <c r="C846" s="102" t="s">
        <v>1000</v>
      </c>
      <c r="D846" s="101">
        <v>50000</v>
      </c>
      <c r="E846" s="101">
        <v>50000</v>
      </c>
      <c r="F846" s="106">
        <v>2500</v>
      </c>
      <c r="G846" s="94"/>
      <c r="H846" s="94">
        <f>D846-F846</f>
        <v>47500</v>
      </c>
      <c r="I846" s="13">
        <f>+I845+G846-H846</f>
        <v>317550.76699999993</v>
      </c>
      <c r="J846" s="25" t="s">
        <v>1048</v>
      </c>
      <c r="K846" s="2" t="s">
        <v>996</v>
      </c>
      <c r="L846" s="5"/>
    </row>
    <row r="847" spans="1:12" x14ac:dyDescent="0.2">
      <c r="A847" s="104">
        <v>43829</v>
      </c>
      <c r="B847" s="115">
        <v>3580050646</v>
      </c>
      <c r="C847" s="102" t="s">
        <v>1059</v>
      </c>
      <c r="D847" s="101">
        <v>43636.01</v>
      </c>
      <c r="E847" s="101">
        <v>43636.01</v>
      </c>
      <c r="F847" s="106">
        <v>2160.17</v>
      </c>
      <c r="G847" s="94"/>
      <c r="H847" s="94">
        <f>D847-F847</f>
        <v>41475.840000000004</v>
      </c>
      <c r="I847" s="13">
        <f>+I846+G847-H847</f>
        <v>276074.92699999991</v>
      </c>
      <c r="J847" s="25" t="s">
        <v>1054</v>
      </c>
      <c r="K847" s="2" t="s">
        <v>996</v>
      </c>
      <c r="L847" s="4"/>
    </row>
    <row r="848" spans="1:12" x14ac:dyDescent="0.2">
      <c r="A848" s="104">
        <v>43829</v>
      </c>
      <c r="B848" s="115">
        <v>21055685</v>
      </c>
      <c r="C848" s="102" t="s">
        <v>1023</v>
      </c>
      <c r="D848" s="101">
        <v>56250</v>
      </c>
      <c r="E848" s="101">
        <v>56250</v>
      </c>
      <c r="F848" s="106">
        <v>2812.5</v>
      </c>
      <c r="G848" s="94"/>
      <c r="H848" s="94">
        <f>D848-F848</f>
        <v>53437.5</v>
      </c>
      <c r="I848" s="13">
        <f>+I847+G848-H848</f>
        <v>222637.42699999991</v>
      </c>
      <c r="J848" s="25" t="s">
        <v>1049</v>
      </c>
      <c r="K848" s="2" t="s">
        <v>996</v>
      </c>
      <c r="L848" s="4"/>
    </row>
    <row r="849" spans="1:12" x14ac:dyDescent="0.2">
      <c r="A849" s="104">
        <v>43829</v>
      </c>
      <c r="B849" s="113">
        <v>3580050648</v>
      </c>
      <c r="C849" s="102" t="s">
        <v>1058</v>
      </c>
      <c r="D849" s="101">
        <v>33629.31</v>
      </c>
      <c r="E849" s="101">
        <v>33629.31</v>
      </c>
      <c r="F849" s="106">
        <v>1647.47</v>
      </c>
      <c r="G849" s="94"/>
      <c r="H849" s="94">
        <f>D849-F849</f>
        <v>31981.839999999997</v>
      </c>
      <c r="I849" s="13">
        <f>+I848+G849-H849</f>
        <v>190655.58699999991</v>
      </c>
      <c r="J849" s="25" t="s">
        <v>1054</v>
      </c>
      <c r="K849" s="2" t="s">
        <v>996</v>
      </c>
      <c r="L849" s="4"/>
    </row>
    <row r="850" spans="1:12" x14ac:dyDescent="0.2">
      <c r="A850" s="104">
        <v>43829</v>
      </c>
      <c r="B850" s="113">
        <v>3580050653</v>
      </c>
      <c r="C850" s="102" t="s">
        <v>1057</v>
      </c>
      <c r="D850" s="101">
        <v>50000</v>
      </c>
      <c r="E850" s="101">
        <v>50000</v>
      </c>
      <c r="F850" s="106">
        <v>2500</v>
      </c>
      <c r="G850" s="94"/>
      <c r="H850" s="94">
        <f>D850-F850</f>
        <v>47500</v>
      </c>
      <c r="I850" s="13">
        <f>+I849+G850-H850</f>
        <v>143155.58699999991</v>
      </c>
      <c r="J850" s="25" t="s">
        <v>1048</v>
      </c>
      <c r="K850" s="2" t="s">
        <v>996</v>
      </c>
      <c r="L850" s="4"/>
    </row>
    <row r="851" spans="1:12" x14ac:dyDescent="0.2">
      <c r="A851" s="114">
        <v>43829</v>
      </c>
      <c r="B851" s="113">
        <v>3580050639</v>
      </c>
      <c r="C851" s="102" t="s">
        <v>1056</v>
      </c>
      <c r="D851" s="101">
        <v>40000</v>
      </c>
      <c r="E851" s="101">
        <v>40000</v>
      </c>
      <c r="F851" s="106">
        <v>1985.47</v>
      </c>
      <c r="G851" s="94"/>
      <c r="H851" s="94">
        <f>D851-F851</f>
        <v>38014.53</v>
      </c>
      <c r="I851" s="13">
        <f>+I850+G851-H851</f>
        <v>105141.05699999991</v>
      </c>
      <c r="J851" s="25" t="s">
        <v>856</v>
      </c>
      <c r="K851" s="2" t="s">
        <v>996</v>
      </c>
      <c r="L851" s="4"/>
    </row>
    <row r="852" spans="1:12" x14ac:dyDescent="0.2">
      <c r="A852" s="114">
        <v>43829</v>
      </c>
      <c r="B852" s="113">
        <v>21055681</v>
      </c>
      <c r="C852" s="102" t="s">
        <v>1055</v>
      </c>
      <c r="D852" s="101">
        <v>27336.6</v>
      </c>
      <c r="E852" s="101">
        <v>27336.6</v>
      </c>
      <c r="F852" s="106">
        <v>1366.83</v>
      </c>
      <c r="G852" s="94"/>
      <c r="H852" s="94">
        <f>D852-F852</f>
        <v>25969.769999999997</v>
      </c>
      <c r="I852" s="13">
        <f>+I851+G852-H852</f>
        <v>79171.286999999924</v>
      </c>
      <c r="J852" s="25" t="s">
        <v>1054</v>
      </c>
      <c r="K852" s="2" t="s">
        <v>996</v>
      </c>
      <c r="L852" s="4"/>
    </row>
    <row r="853" spans="1:12" x14ac:dyDescent="0.2">
      <c r="A853" s="114">
        <v>43829</v>
      </c>
      <c r="B853" s="113">
        <v>3580050655</v>
      </c>
      <c r="C853" s="102" t="s">
        <v>987</v>
      </c>
      <c r="D853" s="101">
        <v>18200</v>
      </c>
      <c r="E853" s="101">
        <v>18200</v>
      </c>
      <c r="F853" s="106">
        <v>910</v>
      </c>
      <c r="G853" s="94"/>
      <c r="H853" s="94">
        <f>D853-F853</f>
        <v>17290</v>
      </c>
      <c r="I853" s="13">
        <f>+I852+G853-H853</f>
        <v>61881.286999999924</v>
      </c>
      <c r="J853" s="25" t="s">
        <v>1053</v>
      </c>
      <c r="K853" s="2" t="s">
        <v>996</v>
      </c>
      <c r="L853" s="4"/>
    </row>
    <row r="854" spans="1:12" x14ac:dyDescent="0.2">
      <c r="A854" s="114">
        <v>43829</v>
      </c>
      <c r="B854" s="113">
        <v>2496570</v>
      </c>
      <c r="C854" s="102" t="s">
        <v>277</v>
      </c>
      <c r="D854" s="105">
        <v>44130.22</v>
      </c>
      <c r="E854" s="25"/>
      <c r="F854" s="106"/>
      <c r="G854" s="94"/>
      <c r="H854" s="94">
        <f>D854-F854</f>
        <v>44130.22</v>
      </c>
      <c r="I854" s="13">
        <f>+I853+G854-H854</f>
        <v>17751.066999999923</v>
      </c>
      <c r="J854" s="25" t="s">
        <v>1005</v>
      </c>
      <c r="K854" s="2" t="s">
        <v>996</v>
      </c>
      <c r="L854" s="4"/>
    </row>
    <row r="855" spans="1:12" x14ac:dyDescent="0.2">
      <c r="A855" s="23"/>
      <c r="B855" s="25"/>
      <c r="C855" s="25" t="s">
        <v>945</v>
      </c>
      <c r="D855" s="101">
        <v>7842.88</v>
      </c>
      <c r="E855" s="25"/>
      <c r="F855" s="13">
        <f>E855*0.05</f>
        <v>0</v>
      </c>
      <c r="G855" s="94"/>
      <c r="H855" s="94">
        <f>D855-F855</f>
        <v>7842.88</v>
      </c>
      <c r="I855" s="13">
        <f>+I854+G855-H855</f>
        <v>9908.1869999999217</v>
      </c>
      <c r="J855" s="25"/>
      <c r="L855" s="4"/>
    </row>
    <row r="856" spans="1:12" x14ac:dyDescent="0.2">
      <c r="A856" s="23"/>
      <c r="B856" s="99"/>
      <c r="C856" s="61" t="s">
        <v>1052</v>
      </c>
      <c r="D856" s="25"/>
      <c r="E856" s="25"/>
      <c r="F856" s="13">
        <f>E856*0.05</f>
        <v>0</v>
      </c>
      <c r="G856" s="94"/>
      <c r="H856" s="94">
        <f>D856-F856</f>
        <v>0</v>
      </c>
      <c r="I856" s="19">
        <f>+I855+G856-H856</f>
        <v>9908.1869999999217</v>
      </c>
      <c r="J856" s="25"/>
      <c r="L856" s="4"/>
    </row>
    <row r="857" spans="1:12" x14ac:dyDescent="0.2">
      <c r="A857" s="100">
        <v>43896</v>
      </c>
      <c r="B857" s="99"/>
      <c r="C857" s="23" t="s">
        <v>985</v>
      </c>
      <c r="D857" s="25"/>
      <c r="E857" s="25"/>
      <c r="F857" s="13"/>
      <c r="G857" s="112">
        <v>909702.39</v>
      </c>
      <c r="H857" s="94"/>
      <c r="I857" s="13">
        <f>+I856+G857-H857</f>
        <v>919610.57699999993</v>
      </c>
      <c r="J857" s="25"/>
      <c r="L857" s="4"/>
    </row>
    <row r="858" spans="1:12" x14ac:dyDescent="0.2">
      <c r="A858" s="104">
        <v>43901</v>
      </c>
      <c r="B858" s="99">
        <v>209339280</v>
      </c>
      <c r="C858" s="102" t="s">
        <v>999</v>
      </c>
      <c r="D858" s="111">
        <v>84485.7</v>
      </c>
      <c r="E858" s="111">
        <v>84485.7</v>
      </c>
      <c r="F858" s="105">
        <v>4224.29</v>
      </c>
      <c r="G858" s="94"/>
      <c r="H858" s="94">
        <f>D858-F858</f>
        <v>80261.41</v>
      </c>
      <c r="I858" s="13">
        <f>+I857+G858-H858</f>
        <v>839349.1669999999</v>
      </c>
      <c r="J858" s="23" t="s">
        <v>917</v>
      </c>
      <c r="K858" t="s">
        <v>996</v>
      </c>
      <c r="L858" s="4"/>
    </row>
    <row r="859" spans="1:12" x14ac:dyDescent="0.2">
      <c r="A859" s="104">
        <v>43901</v>
      </c>
      <c r="B859" s="107">
        <v>209336561</v>
      </c>
      <c r="C859" s="102" t="s">
        <v>315</v>
      </c>
      <c r="D859" s="109">
        <v>300000</v>
      </c>
      <c r="E859" s="109">
        <v>300000</v>
      </c>
      <c r="F859" s="105">
        <v>14887.21</v>
      </c>
      <c r="G859" s="94"/>
      <c r="H859" s="94">
        <f>D859-F859</f>
        <v>285112.78999999998</v>
      </c>
      <c r="I859" s="13">
        <f>+I858+G859-H859</f>
        <v>554236.37699999986</v>
      </c>
      <c r="J859" s="25" t="s">
        <v>1038</v>
      </c>
      <c r="K859" t="s">
        <v>996</v>
      </c>
      <c r="L859" s="4"/>
    </row>
    <row r="860" spans="1:12" x14ac:dyDescent="0.2">
      <c r="A860" s="104">
        <v>43901</v>
      </c>
      <c r="B860" s="103">
        <v>209336845</v>
      </c>
      <c r="C860" s="102" t="s">
        <v>1035</v>
      </c>
      <c r="D860" s="109">
        <v>13430</v>
      </c>
      <c r="E860" s="109">
        <v>13430</v>
      </c>
      <c r="F860" s="105">
        <v>671.5</v>
      </c>
      <c r="G860" s="94"/>
      <c r="H860" s="94">
        <f>D860-F860</f>
        <v>12758.5</v>
      </c>
      <c r="I860" s="13">
        <f>+I859+G860-H860</f>
        <v>541477.87699999986</v>
      </c>
      <c r="J860" s="25" t="s">
        <v>1034</v>
      </c>
      <c r="K860" t="s">
        <v>996</v>
      </c>
      <c r="L860" s="4"/>
    </row>
    <row r="861" spans="1:12" x14ac:dyDescent="0.2">
      <c r="A861" s="104">
        <v>43901</v>
      </c>
      <c r="B861" s="110">
        <v>209339587</v>
      </c>
      <c r="C861" s="102" t="s">
        <v>1043</v>
      </c>
      <c r="D861" s="109">
        <v>10218.65</v>
      </c>
      <c r="E861" s="109">
        <v>10218.65</v>
      </c>
      <c r="F861" s="105">
        <v>510.93</v>
      </c>
      <c r="G861" s="94"/>
      <c r="H861" s="94">
        <f>D861-F861</f>
        <v>9707.7199999999993</v>
      </c>
      <c r="I861" s="13">
        <f>+I860+G861-H861</f>
        <v>531770.15699999989</v>
      </c>
      <c r="J861" s="25" t="s">
        <v>1032</v>
      </c>
      <c r="K861" t="s">
        <v>996</v>
      </c>
      <c r="L861" s="4"/>
    </row>
    <row r="862" spans="1:12" x14ac:dyDescent="0.2">
      <c r="A862" s="104">
        <v>43901</v>
      </c>
      <c r="B862" s="107">
        <v>209341478</v>
      </c>
      <c r="C862" s="108" t="s">
        <v>1051</v>
      </c>
      <c r="D862" s="101">
        <v>31300</v>
      </c>
      <c r="E862" s="101">
        <v>31300</v>
      </c>
      <c r="F862" s="106">
        <v>1564.39</v>
      </c>
      <c r="G862" s="94"/>
      <c r="H862" s="94">
        <f>D862-F862</f>
        <v>29735.61</v>
      </c>
      <c r="I862" s="13">
        <f>+I861+G862-H862</f>
        <v>502034.5469999999</v>
      </c>
      <c r="J862" s="25" t="s">
        <v>1050</v>
      </c>
      <c r="K862" t="s">
        <v>996</v>
      </c>
      <c r="L862" s="4"/>
    </row>
    <row r="863" spans="1:12" x14ac:dyDescent="0.2">
      <c r="A863" s="104">
        <v>43901</v>
      </c>
      <c r="B863" s="107">
        <v>209340949</v>
      </c>
      <c r="C863" s="108" t="s">
        <v>1033</v>
      </c>
      <c r="D863" s="101">
        <v>26350.35</v>
      </c>
      <c r="E863" s="101">
        <v>26350.35</v>
      </c>
      <c r="F863" s="106">
        <v>1317.52</v>
      </c>
      <c r="G863" s="94"/>
      <c r="H863" s="94">
        <f>D863-F863</f>
        <v>25032.829999999998</v>
      </c>
      <c r="I863" s="13">
        <f>+I862+G863-H863</f>
        <v>477001.71699999989</v>
      </c>
      <c r="J863" s="25" t="s">
        <v>1032</v>
      </c>
      <c r="K863" t="s">
        <v>996</v>
      </c>
      <c r="L863" s="4"/>
    </row>
    <row r="864" spans="1:12" x14ac:dyDescent="0.2">
      <c r="A864" s="104">
        <v>43901</v>
      </c>
      <c r="B864" s="107">
        <v>209337166</v>
      </c>
      <c r="C864" s="102" t="s">
        <v>1000</v>
      </c>
      <c r="D864" s="101">
        <v>50000</v>
      </c>
      <c r="E864" s="101">
        <v>50000</v>
      </c>
      <c r="F864" s="106">
        <v>2500</v>
      </c>
      <c r="G864" s="94"/>
      <c r="H864" s="94">
        <f>D864-F864</f>
        <v>47500</v>
      </c>
      <c r="I864" s="13">
        <f>+I863+G864-H864</f>
        <v>429501.71699999989</v>
      </c>
      <c r="J864" s="25" t="s">
        <v>1048</v>
      </c>
      <c r="K864" t="s">
        <v>996</v>
      </c>
      <c r="L864" s="4"/>
    </row>
    <row r="865" spans="1:13" x14ac:dyDescent="0.2">
      <c r="A865" s="104">
        <v>43901</v>
      </c>
      <c r="B865" s="107">
        <v>209337504</v>
      </c>
      <c r="C865" s="102" t="s">
        <v>1023</v>
      </c>
      <c r="D865" s="101">
        <v>100250</v>
      </c>
      <c r="E865" s="101">
        <v>100250</v>
      </c>
      <c r="F865" s="106">
        <v>5012.5</v>
      </c>
      <c r="G865" s="94"/>
      <c r="H865" s="94">
        <f>D865-F865</f>
        <v>95237.5</v>
      </c>
      <c r="I865" s="13">
        <f>+I864+G865-H865</f>
        <v>334264.21699999989</v>
      </c>
      <c r="J865" s="25" t="s">
        <v>1049</v>
      </c>
      <c r="K865" t="s">
        <v>996</v>
      </c>
      <c r="L865" s="5"/>
    </row>
    <row r="866" spans="1:13" x14ac:dyDescent="0.2">
      <c r="A866" s="104">
        <v>43901</v>
      </c>
      <c r="B866" s="103">
        <v>209337787</v>
      </c>
      <c r="C866" s="102" t="s">
        <v>1021</v>
      </c>
      <c r="D866" s="101">
        <v>241313.72</v>
      </c>
      <c r="E866" s="101">
        <v>241313.72</v>
      </c>
      <c r="F866" s="106">
        <v>10984.76</v>
      </c>
      <c r="G866" s="94"/>
      <c r="H866" s="94">
        <f>D866-F866</f>
        <v>230328.95999999999</v>
      </c>
      <c r="I866" s="13">
        <f>+I865+G866-H866</f>
        <v>103935.2569999999</v>
      </c>
      <c r="J866" s="25" t="s">
        <v>1048</v>
      </c>
      <c r="K866" t="s">
        <v>996</v>
      </c>
      <c r="L866" s="4"/>
    </row>
    <row r="867" spans="1:13" x14ac:dyDescent="0.2">
      <c r="A867" s="104">
        <v>43901</v>
      </c>
      <c r="B867" s="103">
        <v>209337930</v>
      </c>
      <c r="C867" s="102" t="s">
        <v>1047</v>
      </c>
      <c r="D867" s="101">
        <v>50000</v>
      </c>
      <c r="E867" s="101">
        <v>50000</v>
      </c>
      <c r="F867" s="106">
        <v>2500</v>
      </c>
      <c r="G867" s="94"/>
      <c r="H867" s="94">
        <f>D867-F867</f>
        <v>47500</v>
      </c>
      <c r="I867" s="13">
        <f>+I866+G867-H867</f>
        <v>56435.256999999896</v>
      </c>
      <c r="J867" s="25" t="s">
        <v>856</v>
      </c>
      <c r="K867" t="s">
        <v>996</v>
      </c>
      <c r="L867" s="4"/>
    </row>
    <row r="868" spans="1:13" x14ac:dyDescent="0.2">
      <c r="A868" s="104">
        <v>43901</v>
      </c>
      <c r="B868" s="103">
        <v>2471822</v>
      </c>
      <c r="C868" s="102" t="s">
        <v>277</v>
      </c>
      <c r="D868" s="105">
        <v>44173.1</v>
      </c>
      <c r="E868" s="101"/>
      <c r="F868" s="13">
        <f>E868*0.05</f>
        <v>0</v>
      </c>
      <c r="G868" s="94"/>
      <c r="H868" s="94">
        <f>D868-F868</f>
        <v>44173.1</v>
      </c>
      <c r="I868" s="13">
        <f>+I867+G868-H868</f>
        <v>12262.156999999897</v>
      </c>
      <c r="J868" s="25" t="s">
        <v>1005</v>
      </c>
      <c r="K868" t="s">
        <v>996</v>
      </c>
      <c r="L868" s="4"/>
    </row>
    <row r="869" spans="1:13" x14ac:dyDescent="0.2">
      <c r="A869" s="104"/>
      <c r="B869" s="103"/>
      <c r="C869" s="102" t="s">
        <v>1046</v>
      </c>
      <c r="D869" s="101">
        <v>2556.02</v>
      </c>
      <c r="E869" s="101"/>
      <c r="F869" s="13">
        <f>E869*0.05</f>
        <v>0</v>
      </c>
      <c r="G869" s="94"/>
      <c r="H869" s="94">
        <f>D869-F869</f>
        <v>2556.02</v>
      </c>
      <c r="I869" s="13">
        <f>+I868+G869-H869</f>
        <v>9706.1369999998969</v>
      </c>
      <c r="J869" s="25" t="s">
        <v>945</v>
      </c>
      <c r="L869" s="4"/>
    </row>
    <row r="870" spans="1:13" x14ac:dyDescent="0.2">
      <c r="A870" s="23"/>
      <c r="B870" s="99"/>
      <c r="C870" s="61" t="s">
        <v>1045</v>
      </c>
      <c r="D870" s="25"/>
      <c r="E870" s="25"/>
      <c r="F870" s="13">
        <f>E870*0.05</f>
        <v>0</v>
      </c>
      <c r="G870" s="13"/>
      <c r="H870" s="13">
        <f>D870-F870</f>
        <v>0</v>
      </c>
      <c r="I870" s="19">
        <f>+I869+G870-H870</f>
        <v>9706.1369999998969</v>
      </c>
      <c r="J870" s="98"/>
      <c r="L870" s="4"/>
    </row>
    <row r="871" spans="1:13" x14ac:dyDescent="0.2">
      <c r="A871" s="100">
        <v>43937</v>
      </c>
      <c r="B871" s="99"/>
      <c r="C871" s="23" t="s">
        <v>985</v>
      </c>
      <c r="D871" s="25"/>
      <c r="E871" s="25"/>
      <c r="F871" s="13"/>
      <c r="G871" s="93">
        <v>910420.42</v>
      </c>
      <c r="H871" s="94"/>
      <c r="I871" s="13">
        <f>+I870+G871-H871</f>
        <v>920126.55699999991</v>
      </c>
      <c r="J871" s="98"/>
      <c r="L871" s="4"/>
    </row>
    <row r="872" spans="1:13" x14ac:dyDescent="0.2">
      <c r="A872" s="87">
        <v>43937</v>
      </c>
      <c r="B872" s="70">
        <v>210733911</v>
      </c>
      <c r="C872" s="79" t="s">
        <v>999</v>
      </c>
      <c r="D872" s="91">
        <v>74271</v>
      </c>
      <c r="E872" s="91">
        <v>74271</v>
      </c>
      <c r="F872" s="86">
        <v>3713.55</v>
      </c>
      <c r="G872" s="13"/>
      <c r="H872" s="94">
        <f>D872-F872</f>
        <v>70557.45</v>
      </c>
      <c r="I872" s="13">
        <f>+I871+G872-H872</f>
        <v>849569.10699999996</v>
      </c>
      <c r="J872" s="73" t="s">
        <v>917</v>
      </c>
      <c r="K872" t="s">
        <v>996</v>
      </c>
      <c r="L872" s="4"/>
    </row>
    <row r="873" spans="1:13" x14ac:dyDescent="0.2">
      <c r="A873" s="87">
        <v>43937</v>
      </c>
      <c r="B873" s="92">
        <v>210733523</v>
      </c>
      <c r="C873" s="79" t="s">
        <v>315</v>
      </c>
      <c r="D873" s="97">
        <v>300000</v>
      </c>
      <c r="E873" s="97">
        <v>300000</v>
      </c>
      <c r="F873" s="86">
        <v>14830.43</v>
      </c>
      <c r="G873" s="13"/>
      <c r="H873" s="94">
        <f>D873-F873</f>
        <v>285169.57</v>
      </c>
      <c r="I873" s="13">
        <f>+I872+G873-H873</f>
        <v>564399.53700000001</v>
      </c>
      <c r="J873" s="33" t="s">
        <v>1038</v>
      </c>
      <c r="K873" t="s">
        <v>996</v>
      </c>
      <c r="L873" s="4"/>
    </row>
    <row r="874" spans="1:13" x14ac:dyDescent="0.2">
      <c r="A874" s="87">
        <v>43937</v>
      </c>
      <c r="B874" s="85">
        <v>210733960</v>
      </c>
      <c r="C874" s="79" t="s">
        <v>1035</v>
      </c>
      <c r="D874" s="97">
        <v>23190</v>
      </c>
      <c r="E874" s="97">
        <v>23190</v>
      </c>
      <c r="F874" s="86">
        <v>1159.5</v>
      </c>
      <c r="G874" s="13"/>
      <c r="H874" s="94">
        <f>D874-F874</f>
        <v>22030.5</v>
      </c>
      <c r="I874" s="13">
        <f>+I873+G874-H874</f>
        <v>542369.03700000001</v>
      </c>
      <c r="J874" s="33" t="s">
        <v>1034</v>
      </c>
      <c r="K874" t="s">
        <v>996</v>
      </c>
      <c r="L874" s="4"/>
    </row>
    <row r="875" spans="1:13" x14ac:dyDescent="0.2">
      <c r="A875" s="87">
        <v>43937</v>
      </c>
      <c r="B875" s="85">
        <v>210733588</v>
      </c>
      <c r="C875" s="79" t="s">
        <v>1044</v>
      </c>
      <c r="D875" s="96">
        <v>49375</v>
      </c>
      <c r="E875" s="96">
        <v>49375</v>
      </c>
      <c r="F875" s="83">
        <v>2468.75</v>
      </c>
      <c r="G875" s="13"/>
      <c r="H875" s="94">
        <f>D875-F875</f>
        <v>46906.25</v>
      </c>
      <c r="I875" s="13">
        <f>+I874+G875-H875</f>
        <v>495462.78700000001</v>
      </c>
      <c r="J875" s="33" t="s">
        <v>1036</v>
      </c>
      <c r="K875" t="s">
        <v>996</v>
      </c>
      <c r="L875" s="4"/>
    </row>
    <row r="876" spans="1:13" x14ac:dyDescent="0.2">
      <c r="A876" s="87">
        <v>43937</v>
      </c>
      <c r="B876" s="85">
        <v>210733854</v>
      </c>
      <c r="C876" s="79" t="s">
        <v>1021</v>
      </c>
      <c r="D876" s="96">
        <v>311560.75</v>
      </c>
      <c r="E876" s="96">
        <v>311560.75</v>
      </c>
      <c r="F876" s="83">
        <v>14127.12</v>
      </c>
      <c r="G876" s="13"/>
      <c r="H876" s="94">
        <f>D876-F876</f>
        <v>297433.63</v>
      </c>
      <c r="I876" s="13">
        <f>+I875+G876-H876</f>
        <v>198029.15700000001</v>
      </c>
      <c r="J876" s="33" t="s">
        <v>1027</v>
      </c>
      <c r="K876" t="s">
        <v>996</v>
      </c>
      <c r="L876" s="4"/>
      <c r="M876" s="66"/>
    </row>
    <row r="877" spans="1:13" x14ac:dyDescent="0.2">
      <c r="A877" s="87">
        <v>43937</v>
      </c>
      <c r="B877" s="85">
        <v>210733668</v>
      </c>
      <c r="C877" s="79" t="s">
        <v>983</v>
      </c>
      <c r="D877" s="96">
        <v>59587.18</v>
      </c>
      <c r="E877" s="96">
        <v>59587.18</v>
      </c>
      <c r="F877" s="83">
        <v>2587.1799999999998</v>
      </c>
      <c r="G877" s="13"/>
      <c r="H877" s="94">
        <f>D877-F877</f>
        <v>57000</v>
      </c>
      <c r="I877" s="13">
        <f>+I876+G877-H877</f>
        <v>141029.15700000001</v>
      </c>
      <c r="J877" s="33" t="s">
        <v>1041</v>
      </c>
      <c r="K877" t="s">
        <v>996</v>
      </c>
      <c r="L877" s="4"/>
    </row>
    <row r="878" spans="1:13" x14ac:dyDescent="0.2">
      <c r="A878" s="87">
        <v>43942</v>
      </c>
      <c r="B878" s="85">
        <v>210945456</v>
      </c>
      <c r="C878" s="79" t="s">
        <v>1043</v>
      </c>
      <c r="D878" s="96">
        <v>11029.42</v>
      </c>
      <c r="E878" s="96">
        <v>11029.42</v>
      </c>
      <c r="F878" s="83">
        <v>551.47</v>
      </c>
      <c r="G878" s="13"/>
      <c r="H878" s="94">
        <f>D878-F878</f>
        <v>10477.950000000001</v>
      </c>
      <c r="I878" s="13">
        <f>+I877+G878-H878</f>
        <v>130551.20700000001</v>
      </c>
      <c r="J878" s="33" t="s">
        <v>1032</v>
      </c>
      <c r="K878" t="s">
        <v>996</v>
      </c>
      <c r="L878" s="4"/>
      <c r="M878" s="66"/>
    </row>
    <row r="879" spans="1:13" x14ac:dyDescent="0.2">
      <c r="A879" s="87">
        <v>43942</v>
      </c>
      <c r="B879" s="85">
        <v>210945146</v>
      </c>
      <c r="C879" s="79" t="s">
        <v>1033</v>
      </c>
      <c r="D879" s="96">
        <v>27668.71</v>
      </c>
      <c r="E879" s="96">
        <v>27668.71</v>
      </c>
      <c r="F879" s="83">
        <v>1383.44</v>
      </c>
      <c r="G879" s="13"/>
      <c r="H879" s="94">
        <f>D879-F879</f>
        <v>26285.27</v>
      </c>
      <c r="I879" s="13">
        <f>+I878+G879-H879</f>
        <v>104265.93700000001</v>
      </c>
      <c r="J879" s="33" t="s">
        <v>1032</v>
      </c>
      <c r="K879" t="s">
        <v>996</v>
      </c>
      <c r="L879" s="4"/>
      <c r="M879" s="68"/>
    </row>
    <row r="880" spans="1:13" x14ac:dyDescent="0.2">
      <c r="A880" s="87">
        <v>43942</v>
      </c>
      <c r="B880" s="85">
        <v>210733813</v>
      </c>
      <c r="C880" s="79" t="s">
        <v>1042</v>
      </c>
      <c r="D880" s="96">
        <v>50000</v>
      </c>
      <c r="E880" s="96">
        <v>50000</v>
      </c>
      <c r="F880" s="83">
        <v>2500</v>
      </c>
      <c r="G880" s="13"/>
      <c r="H880" s="94">
        <f>D880-F880</f>
        <v>47500</v>
      </c>
      <c r="I880" s="13">
        <f>+I879+G880-H880</f>
        <v>56765.937000000005</v>
      </c>
      <c r="J880" s="33" t="s">
        <v>1041</v>
      </c>
      <c r="K880" t="s">
        <v>996</v>
      </c>
      <c r="L880" s="4"/>
      <c r="M880" s="66"/>
    </row>
    <row r="881" spans="1:13" x14ac:dyDescent="0.2">
      <c r="A881" s="87">
        <v>43945</v>
      </c>
      <c r="B881" s="85">
        <v>211120560</v>
      </c>
      <c r="C881" s="79" t="s">
        <v>1009</v>
      </c>
      <c r="D881" s="96">
        <v>2000</v>
      </c>
      <c r="E881" s="25"/>
      <c r="F881" s="83"/>
      <c r="G881" s="13"/>
      <c r="H881" s="94">
        <f>D881-F881</f>
        <v>2000</v>
      </c>
      <c r="I881" s="13">
        <f>+I880+G881-H881</f>
        <v>54765.937000000005</v>
      </c>
      <c r="J881" s="33" t="s">
        <v>1040</v>
      </c>
      <c r="K881" t="s">
        <v>996</v>
      </c>
      <c r="L881" s="5"/>
      <c r="M881" s="66"/>
    </row>
    <row r="882" spans="1:13" x14ac:dyDescent="0.2">
      <c r="A882" s="87">
        <v>43945</v>
      </c>
      <c r="B882" s="85">
        <v>211121115</v>
      </c>
      <c r="C882" s="79" t="s">
        <v>277</v>
      </c>
      <c r="D882" s="95">
        <v>43321.440000000002</v>
      </c>
      <c r="E882" s="17"/>
      <c r="F882" s="40">
        <f>E882*0.05</f>
        <v>0</v>
      </c>
      <c r="G882" s="40"/>
      <c r="H882" s="94">
        <f>D882-F882</f>
        <v>43321.440000000002</v>
      </c>
      <c r="I882" s="13">
        <f>+I881+G882-H882</f>
        <v>11444.497000000003</v>
      </c>
      <c r="J882" s="33" t="s">
        <v>1005</v>
      </c>
      <c r="K882" t="s">
        <v>996</v>
      </c>
      <c r="L882" s="4"/>
    </row>
    <row r="883" spans="1:13" x14ac:dyDescent="0.2">
      <c r="A883" s="23"/>
      <c r="B883" s="62"/>
      <c r="C883" s="25" t="s">
        <v>945</v>
      </c>
      <c r="D883" s="84">
        <v>1473.05</v>
      </c>
      <c r="E883" s="17"/>
      <c r="F883" s="40">
        <f>E883*0.05</f>
        <v>0</v>
      </c>
      <c r="G883" s="40"/>
      <c r="H883" s="74">
        <f>D883-F883</f>
        <v>1473.05</v>
      </c>
      <c r="I883" s="13">
        <f>+I882+G883-H883</f>
        <v>9971.4470000000038</v>
      </c>
      <c r="J883" s="17"/>
      <c r="L883" s="4"/>
    </row>
    <row r="884" spans="1:13" x14ac:dyDescent="0.2">
      <c r="A884" s="23"/>
      <c r="B884" s="62"/>
      <c r="C884" s="61" t="s">
        <v>1039</v>
      </c>
      <c r="D884" s="17"/>
      <c r="E884" s="17"/>
      <c r="F884" s="40">
        <f>E884*0.05</f>
        <v>0</v>
      </c>
      <c r="G884" s="40"/>
      <c r="H884" s="74">
        <f>D884-F884</f>
        <v>0</v>
      </c>
      <c r="I884" s="19">
        <f>+I883+G884-H884</f>
        <v>9971.4470000000038</v>
      </c>
      <c r="J884" s="17"/>
      <c r="L884" s="4"/>
    </row>
    <row r="885" spans="1:13" x14ac:dyDescent="0.2">
      <c r="A885" s="87">
        <v>43985</v>
      </c>
      <c r="B885" s="92"/>
      <c r="C885" s="79" t="s">
        <v>985</v>
      </c>
      <c r="D885" s="17"/>
      <c r="E885" s="88"/>
      <c r="F885" s="40">
        <f>E885*0.05</f>
        <v>0</v>
      </c>
      <c r="G885" s="93">
        <v>910155.11</v>
      </c>
      <c r="H885" s="74">
        <f>D885-F885</f>
        <v>0</v>
      </c>
      <c r="I885" s="13">
        <f>+I884+G885-H885</f>
        <v>920126.55700000003</v>
      </c>
      <c r="J885" s="17"/>
      <c r="L885" s="4"/>
    </row>
    <row r="886" spans="1:13" x14ac:dyDescent="0.2">
      <c r="A886" s="87">
        <v>43986</v>
      </c>
      <c r="B886" s="92">
        <v>213093387</v>
      </c>
      <c r="C886" s="79" t="s">
        <v>315</v>
      </c>
      <c r="D886" s="88">
        <v>300000</v>
      </c>
      <c r="E886" s="88">
        <v>300000</v>
      </c>
      <c r="F886" s="86">
        <v>15000</v>
      </c>
      <c r="G886" s="40"/>
      <c r="H886" s="74">
        <f>D886-F886</f>
        <v>285000</v>
      </c>
      <c r="I886" s="13">
        <f>+I885+G886-H886</f>
        <v>635126.55700000003</v>
      </c>
      <c r="J886" s="33" t="s">
        <v>1038</v>
      </c>
      <c r="K886" t="s">
        <v>996</v>
      </c>
      <c r="L886" s="4"/>
    </row>
    <row r="887" spans="1:13" x14ac:dyDescent="0.2">
      <c r="A887" s="87">
        <v>43986</v>
      </c>
      <c r="B887" s="85">
        <v>213093523</v>
      </c>
      <c r="C887" s="79" t="s">
        <v>1021</v>
      </c>
      <c r="D887" s="84">
        <v>200000</v>
      </c>
      <c r="E887" s="84">
        <v>200000</v>
      </c>
      <c r="F887" s="83">
        <v>9254.76</v>
      </c>
      <c r="G887" s="40"/>
      <c r="H887" s="74">
        <f>D887-F887</f>
        <v>190745.24</v>
      </c>
      <c r="I887" s="13">
        <f>+I886+G887-H887</f>
        <v>444381.31700000004</v>
      </c>
      <c r="J887" s="33" t="s">
        <v>1027</v>
      </c>
      <c r="K887" t="s">
        <v>996</v>
      </c>
      <c r="L887" s="5"/>
    </row>
    <row r="888" spans="1:13" x14ac:dyDescent="0.2">
      <c r="A888" s="87">
        <v>43991</v>
      </c>
      <c r="B888" s="85">
        <v>213325937</v>
      </c>
      <c r="C888" s="79" t="s">
        <v>1015</v>
      </c>
      <c r="D888" s="88">
        <v>19200</v>
      </c>
      <c r="E888" s="88">
        <v>19200</v>
      </c>
      <c r="F888" s="86">
        <v>960</v>
      </c>
      <c r="G888" s="40"/>
      <c r="H888" s="74">
        <f>D888-F888</f>
        <v>18240</v>
      </c>
      <c r="I888" s="13">
        <f>+I887+G888-H888</f>
        <v>426141.31700000004</v>
      </c>
      <c r="J888" s="33" t="s">
        <v>1037</v>
      </c>
      <c r="K888" t="s">
        <v>996</v>
      </c>
      <c r="L888" s="5"/>
    </row>
    <row r="889" spans="1:13" x14ac:dyDescent="0.2">
      <c r="A889" s="87">
        <v>43991</v>
      </c>
      <c r="B889" s="85">
        <v>213326182</v>
      </c>
      <c r="C889" s="79" t="s">
        <v>806</v>
      </c>
      <c r="D889" s="84">
        <v>110538.06</v>
      </c>
      <c r="E889" s="84">
        <v>110538.06</v>
      </c>
      <c r="F889" s="83">
        <v>4683.82</v>
      </c>
      <c r="G889" s="40"/>
      <c r="H889" s="74">
        <f>D889-F889</f>
        <v>105854.23999999999</v>
      </c>
      <c r="I889" s="13">
        <f>+I888+G889-H889</f>
        <v>320287.07700000005</v>
      </c>
      <c r="J889" s="33" t="s">
        <v>1036</v>
      </c>
      <c r="K889" t="s">
        <v>996</v>
      </c>
      <c r="L889" s="4"/>
    </row>
    <row r="890" spans="1:13" x14ac:dyDescent="0.2">
      <c r="A890" s="87">
        <v>43992</v>
      </c>
      <c r="B890" s="70">
        <v>213372983</v>
      </c>
      <c r="C890" s="79" t="s">
        <v>999</v>
      </c>
      <c r="D890" s="91">
        <v>100395.6</v>
      </c>
      <c r="E890" s="91">
        <v>100395.6</v>
      </c>
      <c r="F890" s="86">
        <v>5019.78</v>
      </c>
      <c r="G890" s="40"/>
      <c r="H890" s="74">
        <f>D890-F890</f>
        <v>95375.82</v>
      </c>
      <c r="I890" s="13">
        <f>+I889+G890-H890</f>
        <v>224911.25700000004</v>
      </c>
      <c r="J890" s="73" t="s">
        <v>917</v>
      </c>
      <c r="K890" t="s">
        <v>996</v>
      </c>
      <c r="L890" s="4"/>
    </row>
    <row r="891" spans="1:13" x14ac:dyDescent="0.2">
      <c r="A891" s="87">
        <v>43992</v>
      </c>
      <c r="B891" s="85">
        <v>213373048</v>
      </c>
      <c r="C891" s="79" t="s">
        <v>1035</v>
      </c>
      <c r="D891" s="88">
        <v>35000</v>
      </c>
      <c r="E891" s="88">
        <v>35000</v>
      </c>
      <c r="F891" s="86">
        <v>1750</v>
      </c>
      <c r="G891" s="40"/>
      <c r="H891" s="74">
        <f>D891-F891</f>
        <v>33250</v>
      </c>
      <c r="I891" s="13">
        <f>+I890+G891-H891</f>
        <v>191661.25700000004</v>
      </c>
      <c r="J891" s="33" t="s">
        <v>1034</v>
      </c>
      <c r="K891" t="s">
        <v>996</v>
      </c>
      <c r="L891" s="4"/>
    </row>
    <row r="892" spans="1:13" x14ac:dyDescent="0.2">
      <c r="A892" s="87">
        <v>43992</v>
      </c>
      <c r="B892" s="85">
        <v>213373446</v>
      </c>
      <c r="C892" s="79" t="s">
        <v>1033</v>
      </c>
      <c r="D892" s="84">
        <v>26354.25</v>
      </c>
      <c r="E892" s="84">
        <v>26354.25</v>
      </c>
      <c r="F892" s="83">
        <v>1317.71</v>
      </c>
      <c r="G892" s="40"/>
      <c r="H892" s="74">
        <f>D892-F892</f>
        <v>25036.54</v>
      </c>
      <c r="I892" s="13">
        <f>+I891+G892-H892</f>
        <v>166624.71700000003</v>
      </c>
      <c r="J892" s="33" t="s">
        <v>1032</v>
      </c>
      <c r="K892" t="s">
        <v>996</v>
      </c>
      <c r="L892" s="4"/>
    </row>
    <row r="893" spans="1:13" x14ac:dyDescent="0.2">
      <c r="A893" s="87">
        <v>43997</v>
      </c>
      <c r="B893" s="85">
        <v>213565922</v>
      </c>
      <c r="C893" s="79" t="s">
        <v>1031</v>
      </c>
      <c r="D893" s="84">
        <v>116917.06</v>
      </c>
      <c r="E893" s="84">
        <v>116917.06</v>
      </c>
      <c r="F893" s="83">
        <v>5217.6499999999996</v>
      </c>
      <c r="G893" s="40"/>
      <c r="H893" s="74">
        <f>D893-F893</f>
        <v>111699.41</v>
      </c>
      <c r="I893" s="13">
        <f>+I892+G893-H893</f>
        <v>54925.30700000003</v>
      </c>
      <c r="J893" s="33" t="s">
        <v>1030</v>
      </c>
      <c r="K893" t="s">
        <v>996</v>
      </c>
      <c r="L893" s="4"/>
    </row>
    <row r="894" spans="1:13" x14ac:dyDescent="0.2">
      <c r="A894" s="87">
        <v>43967</v>
      </c>
      <c r="B894" s="85">
        <v>213597784</v>
      </c>
      <c r="C894" s="79" t="s">
        <v>277</v>
      </c>
      <c r="D894" s="86">
        <v>43203.72</v>
      </c>
      <c r="E894" s="84"/>
      <c r="F894" s="83"/>
      <c r="G894" s="40"/>
      <c r="H894" s="74">
        <f>D894-F894</f>
        <v>43203.72</v>
      </c>
      <c r="I894" s="13">
        <f>+I893+G894-H894</f>
        <v>11721.587000000029</v>
      </c>
      <c r="J894" s="33" t="s">
        <v>1005</v>
      </c>
      <c r="K894" t="s">
        <v>996</v>
      </c>
      <c r="L894" s="4"/>
    </row>
    <row r="895" spans="1:13" x14ac:dyDescent="0.2">
      <c r="A895" s="87"/>
      <c r="B895" s="85"/>
      <c r="C895" s="79" t="s">
        <v>945</v>
      </c>
      <c r="D895" s="84">
        <v>1797.8</v>
      </c>
      <c r="E895" s="84"/>
      <c r="F895" s="83"/>
      <c r="G895" s="40"/>
      <c r="H895" s="74">
        <f>D895-F895</f>
        <v>1797.8</v>
      </c>
      <c r="I895" s="13">
        <f>+I894+G895-H895</f>
        <v>9923.7870000000294</v>
      </c>
      <c r="J895" s="33" t="s">
        <v>945</v>
      </c>
      <c r="L895" s="4"/>
    </row>
    <row r="896" spans="1:13" x14ac:dyDescent="0.2">
      <c r="A896" s="17"/>
      <c r="B896" s="85"/>
      <c r="C896" s="81" t="s">
        <v>1029</v>
      </c>
      <c r="D896" s="17"/>
      <c r="E896" s="17"/>
      <c r="F896" s="40">
        <f>E896*0.05</f>
        <v>0</v>
      </c>
      <c r="G896" s="40"/>
      <c r="H896" s="74">
        <f>D896-F896</f>
        <v>0</v>
      </c>
      <c r="I896" s="19">
        <f>+I895+G896-H896</f>
        <v>9923.7870000000294</v>
      </c>
      <c r="J896" s="90"/>
      <c r="L896" s="4"/>
    </row>
    <row r="897" spans="1:12" x14ac:dyDescent="0.2">
      <c r="A897" s="89">
        <v>44033</v>
      </c>
      <c r="B897" s="62">
        <v>24000000006</v>
      </c>
      <c r="C897" s="79" t="s">
        <v>985</v>
      </c>
      <c r="D897" s="17"/>
      <c r="E897" s="17"/>
      <c r="F897" s="40">
        <f>E897*0.05</f>
        <v>0</v>
      </c>
      <c r="G897" s="40">
        <v>910202.77</v>
      </c>
      <c r="H897" s="74">
        <f>D897-F897</f>
        <v>0</v>
      </c>
      <c r="I897" s="13">
        <f>+I896+G897-H897</f>
        <v>920126.55700000003</v>
      </c>
      <c r="J897" s="17"/>
      <c r="L897" s="4"/>
    </row>
    <row r="898" spans="1:12" x14ac:dyDescent="0.2">
      <c r="A898" s="87">
        <v>44039</v>
      </c>
      <c r="B898" s="85">
        <v>215865224</v>
      </c>
      <c r="C898" s="79" t="s">
        <v>1028</v>
      </c>
      <c r="D898" s="88">
        <v>50000</v>
      </c>
      <c r="E898" s="88">
        <v>50000</v>
      </c>
      <c r="F898" s="86">
        <v>2441.4299999999998</v>
      </c>
      <c r="G898" s="40"/>
      <c r="H898" s="74">
        <f>D898-F898</f>
        <v>47558.57</v>
      </c>
      <c r="I898" s="13">
        <f>+I897+G898-H898</f>
        <v>872567.98700000008</v>
      </c>
      <c r="J898" s="33" t="s">
        <v>1024</v>
      </c>
      <c r="K898" s="2" t="s">
        <v>996</v>
      </c>
      <c r="L898" s="4"/>
    </row>
    <row r="899" spans="1:12" x14ac:dyDescent="0.2">
      <c r="A899" s="87">
        <v>44039</v>
      </c>
      <c r="B899" s="85">
        <v>215864994</v>
      </c>
      <c r="C899" s="79" t="s">
        <v>1021</v>
      </c>
      <c r="D899" s="84">
        <v>111895.06</v>
      </c>
      <c r="E899" s="84">
        <v>111895.06</v>
      </c>
      <c r="F899" s="83">
        <v>4807.4799999999996</v>
      </c>
      <c r="G899" s="40"/>
      <c r="H899" s="74">
        <f>D899-F899</f>
        <v>107087.58</v>
      </c>
      <c r="I899" s="13">
        <f>+I898+G899-H899</f>
        <v>765480.40700000012</v>
      </c>
      <c r="J899" s="33" t="s">
        <v>1027</v>
      </c>
      <c r="K899" s="2" t="s">
        <v>996</v>
      </c>
      <c r="L899" s="5"/>
    </row>
    <row r="900" spans="1:12" x14ac:dyDescent="0.2">
      <c r="A900" s="87">
        <v>44040</v>
      </c>
      <c r="B900" s="85">
        <v>215946531</v>
      </c>
      <c r="C900" s="79" t="s">
        <v>1023</v>
      </c>
      <c r="D900" s="88">
        <v>56821.78</v>
      </c>
      <c r="E900" s="88">
        <v>56821.78</v>
      </c>
      <c r="F900" s="86">
        <v>2836.73</v>
      </c>
      <c r="G900" s="40"/>
      <c r="H900" s="74">
        <f>D900-F900</f>
        <v>53985.049999999996</v>
      </c>
      <c r="I900" s="13">
        <f>+I899+G900-H900</f>
        <v>711495.35700000008</v>
      </c>
      <c r="J900" s="33" t="s">
        <v>1022</v>
      </c>
      <c r="K900" s="2" t="s">
        <v>996</v>
      </c>
      <c r="L900" s="4"/>
    </row>
    <row r="901" spans="1:12" x14ac:dyDescent="0.2">
      <c r="A901" s="87">
        <v>44040</v>
      </c>
      <c r="B901" s="85">
        <v>215947008</v>
      </c>
      <c r="C901" s="79" t="s">
        <v>332</v>
      </c>
      <c r="D901" s="84">
        <v>50000</v>
      </c>
      <c r="E901" s="84">
        <v>50000</v>
      </c>
      <c r="F901" s="83">
        <v>2500</v>
      </c>
      <c r="G901" s="40"/>
      <c r="H901" s="74">
        <f>D901-F901</f>
        <v>47500</v>
      </c>
      <c r="I901" s="13">
        <f>+I900+G901-H901</f>
        <v>663995.35700000008</v>
      </c>
      <c r="J901" s="33" t="s">
        <v>1014</v>
      </c>
      <c r="K901" s="2" t="s">
        <v>996</v>
      </c>
      <c r="L901" s="4"/>
    </row>
    <row r="902" spans="1:12" x14ac:dyDescent="0.2">
      <c r="A902" s="87">
        <v>44040</v>
      </c>
      <c r="B902" s="85">
        <v>215947384</v>
      </c>
      <c r="C902" s="79" t="s">
        <v>1026</v>
      </c>
      <c r="D902" s="84">
        <v>53011.5</v>
      </c>
      <c r="E902" s="84">
        <v>53011.5</v>
      </c>
      <c r="F902" s="83">
        <v>2246.25</v>
      </c>
      <c r="G902" s="40"/>
      <c r="H902" s="74">
        <f>D902-F902</f>
        <v>50765.25</v>
      </c>
      <c r="I902" s="13">
        <f>+I901+G902-H902</f>
        <v>613230.10700000008</v>
      </c>
      <c r="J902" s="33" t="s">
        <v>1025</v>
      </c>
      <c r="K902" s="2" t="s">
        <v>996</v>
      </c>
      <c r="L902" s="4"/>
    </row>
    <row r="903" spans="1:12" x14ac:dyDescent="0.2">
      <c r="A903" s="87">
        <v>44040</v>
      </c>
      <c r="B903" s="85">
        <v>215949165</v>
      </c>
      <c r="C903" s="79" t="s">
        <v>983</v>
      </c>
      <c r="D903" s="84">
        <v>50000</v>
      </c>
      <c r="E903" s="84">
        <v>50000</v>
      </c>
      <c r="F903" s="83">
        <v>2119.0300000000002</v>
      </c>
      <c r="G903" s="40"/>
      <c r="H903" s="74">
        <f>D903-F903</f>
        <v>47880.97</v>
      </c>
      <c r="I903" s="13">
        <f>+I902+G903-H903</f>
        <v>565349.1370000001</v>
      </c>
      <c r="J903" s="33" t="s">
        <v>1024</v>
      </c>
      <c r="K903" s="2" t="s">
        <v>996</v>
      </c>
      <c r="L903" s="4"/>
    </row>
    <row r="904" spans="1:12" x14ac:dyDescent="0.2">
      <c r="A904" s="87">
        <v>44042</v>
      </c>
      <c r="B904" s="85">
        <v>216073656</v>
      </c>
      <c r="C904" s="79" t="s">
        <v>1023</v>
      </c>
      <c r="D904" s="88">
        <v>72811.88</v>
      </c>
      <c r="E904" s="88">
        <v>72811.88</v>
      </c>
      <c r="F904" s="86">
        <v>3611.52</v>
      </c>
      <c r="G904" s="40"/>
      <c r="H904" s="74">
        <f>D904-F904</f>
        <v>69200.36</v>
      </c>
      <c r="I904" s="13">
        <f>+I903+G904-H904</f>
        <v>496148.77700000012</v>
      </c>
      <c r="J904" s="33" t="s">
        <v>1022</v>
      </c>
      <c r="K904" s="2" t="s">
        <v>996</v>
      </c>
      <c r="L904" s="5"/>
    </row>
    <row r="905" spans="1:12" x14ac:dyDescent="0.2">
      <c r="A905" s="87">
        <v>44043</v>
      </c>
      <c r="B905" s="85">
        <v>216158149</v>
      </c>
      <c r="C905" s="79" t="s">
        <v>1021</v>
      </c>
      <c r="D905" s="84">
        <v>150000</v>
      </c>
      <c r="E905" s="84">
        <v>150000</v>
      </c>
      <c r="F905" s="83">
        <v>6508.67</v>
      </c>
      <c r="G905" s="40"/>
      <c r="H905" s="74">
        <f>D905-F905</f>
        <v>143491.32999999999</v>
      </c>
      <c r="I905" s="13">
        <f>+I904+G905-H905</f>
        <v>352657.44700000016</v>
      </c>
      <c r="J905" s="33" t="s">
        <v>1020</v>
      </c>
      <c r="K905" s="2" t="s">
        <v>996</v>
      </c>
      <c r="L905" s="4"/>
    </row>
    <row r="906" spans="1:12" x14ac:dyDescent="0.2">
      <c r="A906" s="87">
        <v>44043</v>
      </c>
      <c r="B906" s="85">
        <v>216158946</v>
      </c>
      <c r="C906" s="79" t="s">
        <v>1019</v>
      </c>
      <c r="D906" s="84">
        <v>47975</v>
      </c>
      <c r="E906" s="84">
        <v>47975</v>
      </c>
      <c r="F906" s="83">
        <v>2398.75</v>
      </c>
      <c r="G906" s="40"/>
      <c r="H906" s="74">
        <f>D906-F906</f>
        <v>45576.25</v>
      </c>
      <c r="I906" s="13">
        <f>+I905+G906-H906</f>
        <v>307081.19700000016</v>
      </c>
      <c r="J906" s="33" t="s">
        <v>1018</v>
      </c>
      <c r="K906" s="2" t="s">
        <v>996</v>
      </c>
      <c r="L906" s="5"/>
    </row>
    <row r="907" spans="1:12" x14ac:dyDescent="0.2">
      <c r="A907" s="87">
        <v>44046</v>
      </c>
      <c r="B907" s="85">
        <v>216295599</v>
      </c>
      <c r="C907" s="79" t="s">
        <v>1017</v>
      </c>
      <c r="D907" s="84">
        <v>50000</v>
      </c>
      <c r="E907" s="84">
        <v>50000</v>
      </c>
      <c r="F907" s="83">
        <v>2500</v>
      </c>
      <c r="G907" s="40"/>
      <c r="H907" s="74">
        <f>D907-F907</f>
        <v>47500</v>
      </c>
      <c r="I907" s="13">
        <f>+I906+G907-H907</f>
        <v>259581.19700000016</v>
      </c>
      <c r="J907" s="33" t="s">
        <v>1016</v>
      </c>
      <c r="K907" s="2" t="s">
        <v>996</v>
      </c>
      <c r="L907" s="4"/>
    </row>
    <row r="908" spans="1:12" x14ac:dyDescent="0.2">
      <c r="A908" s="87">
        <v>44048</v>
      </c>
      <c r="B908" s="85">
        <v>216410647</v>
      </c>
      <c r="C908" s="79" t="s">
        <v>1015</v>
      </c>
      <c r="D908" s="84">
        <v>50066.34</v>
      </c>
      <c r="E908" s="84">
        <v>50066.34</v>
      </c>
      <c r="F908" s="83">
        <v>2503.3200000000002</v>
      </c>
      <c r="G908" s="40"/>
      <c r="H908" s="74">
        <f>D908-F908</f>
        <v>47563.02</v>
      </c>
      <c r="I908" s="13">
        <f>+I907+G908-H908</f>
        <v>212018.17700000017</v>
      </c>
      <c r="J908" s="33" t="s">
        <v>1014</v>
      </c>
      <c r="K908" s="2" t="s">
        <v>996</v>
      </c>
      <c r="L908" s="4"/>
    </row>
    <row r="909" spans="1:12" x14ac:dyDescent="0.2">
      <c r="A909" s="87">
        <v>44048</v>
      </c>
      <c r="B909" s="85">
        <v>216410477</v>
      </c>
      <c r="C909" s="79" t="s">
        <v>1013</v>
      </c>
      <c r="D909" s="84">
        <v>50000</v>
      </c>
      <c r="E909" s="84">
        <v>50000</v>
      </c>
      <c r="F909" s="83">
        <v>2496.9499999999998</v>
      </c>
      <c r="G909" s="40"/>
      <c r="H909" s="74">
        <f>D909-F909</f>
        <v>47503.05</v>
      </c>
      <c r="I909" s="13">
        <f>+I908+G909-H909</f>
        <v>164515.12700000015</v>
      </c>
      <c r="J909" s="33" t="s">
        <v>1012</v>
      </c>
      <c r="K909" s="2" t="s">
        <v>996</v>
      </c>
      <c r="L909" s="4"/>
    </row>
    <row r="910" spans="1:12" x14ac:dyDescent="0.2">
      <c r="A910" s="87">
        <v>44048</v>
      </c>
      <c r="B910" s="85">
        <v>216410796</v>
      </c>
      <c r="C910" s="79" t="s">
        <v>1011</v>
      </c>
      <c r="D910" s="84">
        <v>2700</v>
      </c>
      <c r="E910" s="84"/>
      <c r="F910" s="40">
        <f>E910*0.05</f>
        <v>0</v>
      </c>
      <c r="G910" s="40"/>
      <c r="H910" s="74">
        <f>D910-F910</f>
        <v>2700</v>
      </c>
      <c r="I910" s="13">
        <f>+I909+G910-H910</f>
        <v>161815.12700000015</v>
      </c>
      <c r="J910" s="33" t="s">
        <v>1006</v>
      </c>
      <c r="K910" s="2" t="s">
        <v>996</v>
      </c>
      <c r="L910" s="4"/>
    </row>
    <row r="911" spans="1:12" x14ac:dyDescent="0.2">
      <c r="A911" s="87">
        <v>44048</v>
      </c>
      <c r="B911" s="85">
        <v>216410919</v>
      </c>
      <c r="C911" s="79" t="s">
        <v>1010</v>
      </c>
      <c r="D911" s="84">
        <v>2400</v>
      </c>
      <c r="E911" s="84"/>
      <c r="F911" s="40">
        <f>E911*0.05</f>
        <v>0</v>
      </c>
      <c r="G911" s="40"/>
      <c r="H911" s="74">
        <f>D911-F911</f>
        <v>2400</v>
      </c>
      <c r="I911" s="13">
        <f>+I910+G911-H911</f>
        <v>159415.12700000015</v>
      </c>
      <c r="J911" s="33" t="s">
        <v>1006</v>
      </c>
      <c r="K911" s="2" t="s">
        <v>996</v>
      </c>
      <c r="L911" s="5"/>
    </row>
    <row r="912" spans="1:12" x14ac:dyDescent="0.2">
      <c r="A912" s="87">
        <v>44048</v>
      </c>
      <c r="B912" s="85">
        <v>216411156</v>
      </c>
      <c r="C912" s="79" t="s">
        <v>681</v>
      </c>
      <c r="D912" s="84">
        <v>2100</v>
      </c>
      <c r="E912" s="84"/>
      <c r="F912" s="40">
        <f>E912*0.05</f>
        <v>0</v>
      </c>
      <c r="G912" s="40"/>
      <c r="H912" s="74">
        <f>D912-F912</f>
        <v>2100</v>
      </c>
      <c r="I912" s="13">
        <f>+I911+G912-H912</f>
        <v>157315.12700000015</v>
      </c>
      <c r="J912" s="33" t="s">
        <v>1006</v>
      </c>
      <c r="K912" s="2" t="s">
        <v>996</v>
      </c>
      <c r="L912" s="4"/>
    </row>
    <row r="913" spans="1:12" x14ac:dyDescent="0.2">
      <c r="A913" s="87">
        <v>44048</v>
      </c>
      <c r="B913" s="85">
        <v>216411318</v>
      </c>
      <c r="C913" s="79" t="s">
        <v>1009</v>
      </c>
      <c r="D913" s="84">
        <v>1800</v>
      </c>
      <c r="E913" s="84"/>
      <c r="F913" s="40">
        <f>E913*0.05</f>
        <v>0</v>
      </c>
      <c r="G913" s="40"/>
      <c r="H913" s="74">
        <f>D913-F913</f>
        <v>1800</v>
      </c>
      <c r="I913" s="13">
        <f>+I912+G913-H913</f>
        <v>155515.12700000015</v>
      </c>
      <c r="J913" s="33" t="s">
        <v>1008</v>
      </c>
      <c r="K913" s="2" t="s">
        <v>996</v>
      </c>
      <c r="L913" s="4"/>
    </row>
    <row r="914" spans="1:12" x14ac:dyDescent="0.2">
      <c r="A914" s="87">
        <v>44049</v>
      </c>
      <c r="B914" s="85">
        <v>216486113</v>
      </c>
      <c r="C914" s="79" t="s">
        <v>1007</v>
      </c>
      <c r="D914" s="84">
        <v>22169.5</v>
      </c>
      <c r="E914" s="84">
        <v>22169.5</v>
      </c>
      <c r="F914" s="83">
        <v>1108.47</v>
      </c>
      <c r="G914" s="40"/>
      <c r="H914" s="74">
        <f>D914-F914</f>
        <v>21061.03</v>
      </c>
      <c r="I914" s="13">
        <f>+I913+G914-H914</f>
        <v>134454.09700000015</v>
      </c>
      <c r="J914" s="33" t="s">
        <v>856</v>
      </c>
      <c r="K914" s="2" t="s">
        <v>996</v>
      </c>
      <c r="L914" s="4"/>
    </row>
    <row r="915" spans="1:12" x14ac:dyDescent="0.2">
      <c r="A915" s="87">
        <v>44049</v>
      </c>
      <c r="B915" s="85">
        <v>216486020</v>
      </c>
      <c r="C915" s="79" t="s">
        <v>999</v>
      </c>
      <c r="D915" s="84">
        <v>84650.11</v>
      </c>
      <c r="E915" s="84">
        <v>84650.1</v>
      </c>
      <c r="F915" s="83">
        <v>4232.51</v>
      </c>
      <c r="G915" s="40"/>
      <c r="H915" s="74">
        <f>D915-F915</f>
        <v>80417.600000000006</v>
      </c>
      <c r="I915" s="13">
        <f>+I914+G915-H915</f>
        <v>54036.497000000149</v>
      </c>
      <c r="J915" s="33" t="s">
        <v>1006</v>
      </c>
      <c r="K915" s="2" t="s">
        <v>996</v>
      </c>
      <c r="L915" s="4"/>
    </row>
    <row r="916" spans="1:12" x14ac:dyDescent="0.2">
      <c r="A916" s="87"/>
      <c r="B916" s="85"/>
      <c r="C916" s="79" t="s">
        <v>277</v>
      </c>
      <c r="D916" s="86">
        <v>42311.11</v>
      </c>
      <c r="E916" s="84"/>
      <c r="F916" s="83"/>
      <c r="G916" s="40"/>
      <c r="H916" s="74">
        <f>D916-F916</f>
        <v>42311.11</v>
      </c>
      <c r="I916" s="13">
        <f>+I915+G916-H916</f>
        <v>11725.387000000148</v>
      </c>
      <c r="J916" s="33" t="s">
        <v>1005</v>
      </c>
      <c r="K916" s="2" t="s">
        <v>996</v>
      </c>
      <c r="L916" s="4"/>
    </row>
    <row r="917" spans="1:12" x14ac:dyDescent="0.2">
      <c r="A917" s="82"/>
      <c r="B917" s="85"/>
      <c r="C917" s="33" t="s">
        <v>945</v>
      </c>
      <c r="D917" s="84">
        <v>1729.13</v>
      </c>
      <c r="E917" s="84"/>
      <c r="F917" s="83"/>
      <c r="G917" s="40"/>
      <c r="H917" s="74">
        <f>D917-F917</f>
        <v>1729.13</v>
      </c>
      <c r="I917" s="13">
        <f>+I916+G917-H917</f>
        <v>9996.2570000001469</v>
      </c>
      <c r="J917" s="33"/>
      <c r="L917" s="4"/>
    </row>
    <row r="918" spans="1:12" x14ac:dyDescent="0.2">
      <c r="A918" s="82"/>
      <c r="B918" s="17"/>
      <c r="C918" s="81" t="s">
        <v>1004</v>
      </c>
      <c r="D918" s="17"/>
      <c r="E918" s="17"/>
      <c r="F918" s="40">
        <f>E918*0.05</f>
        <v>0</v>
      </c>
      <c r="G918" s="40"/>
      <c r="H918" s="40"/>
      <c r="I918" s="19">
        <f>+I917+G918-H918</f>
        <v>9996.2570000001469</v>
      </c>
      <c r="J918" s="17"/>
      <c r="L918" s="4"/>
    </row>
    <row r="919" spans="1:12" x14ac:dyDescent="0.2">
      <c r="A919" s="80">
        <v>44123</v>
      </c>
      <c r="B919" s="70">
        <v>24000000019</v>
      </c>
      <c r="C919" s="79" t="s">
        <v>985</v>
      </c>
      <c r="D919" s="17"/>
      <c r="E919" s="17"/>
      <c r="F919" s="40"/>
      <c r="G919" s="40">
        <v>910130.3</v>
      </c>
      <c r="H919" s="40"/>
      <c r="I919" s="13">
        <f>+I918+G919-H919</f>
        <v>920126.55700000015</v>
      </c>
      <c r="J919" s="17"/>
      <c r="L919" s="4"/>
    </row>
    <row r="920" spans="1:12" x14ac:dyDescent="0.2">
      <c r="A920" s="78">
        <v>44125</v>
      </c>
      <c r="B920" s="70">
        <v>220703587</v>
      </c>
      <c r="C920" s="33" t="s">
        <v>47</v>
      </c>
      <c r="D920" s="69">
        <v>65356</v>
      </c>
      <c r="E920" s="69">
        <v>65356</v>
      </c>
      <c r="F920" s="75">
        <v>2849.3</v>
      </c>
      <c r="G920" s="40"/>
      <c r="H920" s="74">
        <f>D920-F920</f>
        <v>62506.7</v>
      </c>
      <c r="I920" s="13">
        <f>+I919+G920-H920</f>
        <v>857619.85700000019</v>
      </c>
      <c r="J920" s="73" t="s">
        <v>984</v>
      </c>
      <c r="K920" t="s">
        <v>996</v>
      </c>
      <c r="L920" s="5"/>
    </row>
    <row r="921" spans="1:12" x14ac:dyDescent="0.2">
      <c r="A921" s="78">
        <v>44125</v>
      </c>
      <c r="B921" s="70">
        <v>220703331</v>
      </c>
      <c r="C921" s="33" t="s">
        <v>991</v>
      </c>
      <c r="D921" s="69">
        <v>149614.24</v>
      </c>
      <c r="E921" s="69">
        <v>149614.24</v>
      </c>
      <c r="F921" s="75">
        <v>6738.56</v>
      </c>
      <c r="G921" s="40"/>
      <c r="H921" s="74">
        <f>D921-F921</f>
        <v>142875.68</v>
      </c>
      <c r="I921" s="13">
        <f>+I920+G921-H921</f>
        <v>714744.17700000014</v>
      </c>
      <c r="J921" s="73" t="s">
        <v>990</v>
      </c>
      <c r="K921" t="s">
        <v>996</v>
      </c>
      <c r="L921" s="5"/>
    </row>
    <row r="922" spans="1:12" x14ac:dyDescent="0.2">
      <c r="A922" s="78">
        <v>44125</v>
      </c>
      <c r="B922" s="70">
        <v>220703449</v>
      </c>
      <c r="C922" s="33" t="s">
        <v>983</v>
      </c>
      <c r="D922" s="69">
        <v>47694.82</v>
      </c>
      <c r="E922" s="69">
        <v>47694.82</v>
      </c>
      <c r="F922" s="75">
        <v>1983.59</v>
      </c>
      <c r="G922" s="40"/>
      <c r="H922" s="74">
        <f>D922-F922</f>
        <v>45711.23</v>
      </c>
      <c r="I922" s="13">
        <f>+I921+G922-H922</f>
        <v>669032.94700000016</v>
      </c>
      <c r="J922" s="73" t="s">
        <v>982</v>
      </c>
      <c r="K922" t="s">
        <v>996</v>
      </c>
      <c r="L922" s="5"/>
    </row>
    <row r="923" spans="1:12" x14ac:dyDescent="0.2">
      <c r="A923" s="78">
        <v>44125</v>
      </c>
      <c r="B923" s="70">
        <v>220703805</v>
      </c>
      <c r="C923" s="33" t="s">
        <v>989</v>
      </c>
      <c r="D923" s="69">
        <v>45530</v>
      </c>
      <c r="E923" s="69">
        <v>45530</v>
      </c>
      <c r="F923" s="75">
        <v>1550.93</v>
      </c>
      <c r="G923" s="40"/>
      <c r="H923" s="74">
        <f>D923-F923</f>
        <v>43979.07</v>
      </c>
      <c r="I923" s="13">
        <f>+I922+G923-H923</f>
        <v>625053.87700000021</v>
      </c>
      <c r="J923" s="73" t="s">
        <v>982</v>
      </c>
      <c r="K923" t="s">
        <v>996</v>
      </c>
      <c r="L923" s="5"/>
    </row>
    <row r="924" spans="1:12" x14ac:dyDescent="0.2">
      <c r="A924" s="78">
        <v>44125</v>
      </c>
      <c r="B924" s="70">
        <v>220704041</v>
      </c>
      <c r="C924" s="33" t="s">
        <v>934</v>
      </c>
      <c r="D924" s="69">
        <v>50000</v>
      </c>
      <c r="E924" s="69">
        <v>50000</v>
      </c>
      <c r="F924" s="75">
        <v>2457.29</v>
      </c>
      <c r="G924" s="40"/>
      <c r="H924" s="74">
        <f>D924-F924</f>
        <v>47542.71</v>
      </c>
      <c r="I924" s="13">
        <f>+I923+G924-H924</f>
        <v>577511.16700000025</v>
      </c>
      <c r="J924" s="73" t="s">
        <v>1003</v>
      </c>
      <c r="K924" t="s">
        <v>996</v>
      </c>
      <c r="L924" s="5"/>
    </row>
    <row r="925" spans="1:12" x14ac:dyDescent="0.2">
      <c r="A925" s="78">
        <v>44125</v>
      </c>
      <c r="B925" s="70">
        <v>220703926</v>
      </c>
      <c r="C925" s="33" t="s">
        <v>994</v>
      </c>
      <c r="D925" s="69">
        <v>100000</v>
      </c>
      <c r="E925" s="69">
        <v>100000</v>
      </c>
      <c r="F925" s="75">
        <v>5000</v>
      </c>
      <c r="G925" s="40"/>
      <c r="H925" s="74">
        <f>D925-F925</f>
        <v>95000</v>
      </c>
      <c r="I925" s="13">
        <f>+I924+G925-H925</f>
        <v>482511.16700000025</v>
      </c>
      <c r="J925" s="73" t="s">
        <v>993</v>
      </c>
      <c r="K925" t="s">
        <v>996</v>
      </c>
      <c r="L925" s="5"/>
    </row>
    <row r="926" spans="1:12" x14ac:dyDescent="0.2">
      <c r="A926" s="78">
        <v>44125</v>
      </c>
      <c r="B926" s="70">
        <v>220704290</v>
      </c>
      <c r="C926" s="33" t="s">
        <v>979</v>
      </c>
      <c r="D926" s="69">
        <v>100000</v>
      </c>
      <c r="E926" s="69">
        <v>100000</v>
      </c>
      <c r="F926" s="75">
        <v>4995.6400000000003</v>
      </c>
      <c r="G926" s="40"/>
      <c r="H926" s="74">
        <f>D926-F926</f>
        <v>95004.36</v>
      </c>
      <c r="I926" s="13">
        <f>+I925+G926-H926</f>
        <v>387506.80700000026</v>
      </c>
      <c r="J926" s="73" t="s">
        <v>978</v>
      </c>
      <c r="K926" t="s">
        <v>996</v>
      </c>
      <c r="L926" s="5"/>
    </row>
    <row r="927" spans="1:12" x14ac:dyDescent="0.2">
      <c r="A927" s="78">
        <v>44125</v>
      </c>
      <c r="B927" s="70">
        <v>220704824</v>
      </c>
      <c r="C927" s="33" t="s">
        <v>977</v>
      </c>
      <c r="D927" s="69">
        <v>29689.4</v>
      </c>
      <c r="E927" s="69">
        <v>29689.4</v>
      </c>
      <c r="F927" s="75">
        <v>1484.47</v>
      </c>
      <c r="G927" s="40"/>
      <c r="H927" s="74">
        <f>D927-F927</f>
        <v>28204.93</v>
      </c>
      <c r="I927" s="13">
        <f>+I926+G927-H927</f>
        <v>359301.87700000027</v>
      </c>
      <c r="J927" s="73" t="s">
        <v>976</v>
      </c>
      <c r="K927" t="s">
        <v>996</v>
      </c>
      <c r="L927" s="5"/>
    </row>
    <row r="928" spans="1:12" x14ac:dyDescent="0.2">
      <c r="A928" s="78">
        <v>44125</v>
      </c>
      <c r="B928" s="70">
        <v>220704616</v>
      </c>
      <c r="C928" s="33" t="s">
        <v>1002</v>
      </c>
      <c r="D928" s="69">
        <v>14468</v>
      </c>
      <c r="E928" s="69">
        <v>14468</v>
      </c>
      <c r="F928" s="75">
        <v>630</v>
      </c>
      <c r="G928" s="40"/>
      <c r="H928" s="74">
        <f>D928-F928</f>
        <v>13838</v>
      </c>
      <c r="I928" s="13">
        <f>+I927+G928-H928</f>
        <v>345463.87700000027</v>
      </c>
      <c r="J928" s="73" t="s">
        <v>1001</v>
      </c>
      <c r="K928" t="s">
        <v>996</v>
      </c>
      <c r="L928" s="5"/>
    </row>
    <row r="929" spans="1:13" x14ac:dyDescent="0.2">
      <c r="A929" s="78">
        <v>44126</v>
      </c>
      <c r="B929" s="70">
        <v>220768929</v>
      </c>
      <c r="C929" s="33" t="s">
        <v>1000</v>
      </c>
      <c r="D929" s="69">
        <v>50500</v>
      </c>
      <c r="E929" s="69">
        <v>50500</v>
      </c>
      <c r="F929" s="75">
        <v>2525</v>
      </c>
      <c r="G929" s="40"/>
      <c r="H929" s="74">
        <f>D929-F929</f>
        <v>47975</v>
      </c>
      <c r="I929" s="13">
        <f>+I928+G929-H929</f>
        <v>297488.87700000027</v>
      </c>
      <c r="J929" s="73" t="s">
        <v>984</v>
      </c>
      <c r="K929" t="s">
        <v>996</v>
      </c>
      <c r="L929" s="5"/>
      <c r="M929" s="66"/>
    </row>
    <row r="930" spans="1:13" x14ac:dyDescent="0.2">
      <c r="A930" s="78">
        <v>44126</v>
      </c>
      <c r="B930" s="70">
        <v>220768775</v>
      </c>
      <c r="C930" s="33" t="s">
        <v>999</v>
      </c>
      <c r="D930" s="69">
        <v>105206.39999999999</v>
      </c>
      <c r="E930" s="69">
        <v>105206.39999999999</v>
      </c>
      <c r="F930" s="75">
        <v>5260.32</v>
      </c>
      <c r="G930" s="40"/>
      <c r="H930" s="74">
        <f>D930-F930</f>
        <v>99946.079999999987</v>
      </c>
      <c r="I930" s="13">
        <f>+I929+G930-H930</f>
        <v>197542.79700000028</v>
      </c>
      <c r="J930" s="73" t="s">
        <v>742</v>
      </c>
      <c r="K930" t="s">
        <v>996</v>
      </c>
      <c r="L930" s="5"/>
    </row>
    <row r="931" spans="1:13" x14ac:dyDescent="0.2">
      <c r="A931" s="78">
        <v>44126</v>
      </c>
      <c r="B931" s="70">
        <v>220768552</v>
      </c>
      <c r="C931" s="33" t="s">
        <v>998</v>
      </c>
      <c r="D931" s="69">
        <v>150026.69</v>
      </c>
      <c r="E931" s="69">
        <v>150026.69</v>
      </c>
      <c r="F931" s="75">
        <v>6479.3</v>
      </c>
      <c r="G931" s="40"/>
      <c r="H931" s="74">
        <f>D931-F931</f>
        <v>143547.39000000001</v>
      </c>
      <c r="I931" s="13">
        <f>+I930+G931-H931</f>
        <v>53995.407000000268</v>
      </c>
      <c r="J931" s="73" t="s">
        <v>997</v>
      </c>
      <c r="K931" t="s">
        <v>996</v>
      </c>
      <c r="L931" s="5"/>
      <c r="M931" s="66"/>
    </row>
    <row r="932" spans="1:13" x14ac:dyDescent="0.2">
      <c r="A932" s="78">
        <v>44130</v>
      </c>
      <c r="B932" s="70">
        <v>220997897</v>
      </c>
      <c r="C932" s="33" t="s">
        <v>277</v>
      </c>
      <c r="D932" s="69">
        <v>41954.400000000001</v>
      </c>
      <c r="E932" s="69">
        <v>0</v>
      </c>
      <c r="F932" s="75">
        <v>0</v>
      </c>
      <c r="G932" s="40"/>
      <c r="H932" s="74">
        <f>D932-F932</f>
        <v>41954.400000000001</v>
      </c>
      <c r="I932" s="13">
        <f>+I931+G932-H932</f>
        <v>12041.007000000267</v>
      </c>
      <c r="J932" s="73" t="s">
        <v>582</v>
      </c>
      <c r="K932" t="s">
        <v>996</v>
      </c>
      <c r="L932" s="5"/>
      <c r="M932" s="68"/>
    </row>
    <row r="933" spans="1:13" x14ac:dyDescent="0.2">
      <c r="A933" s="77"/>
      <c r="B933" s="17"/>
      <c r="C933" s="25" t="s">
        <v>945</v>
      </c>
      <c r="D933" s="40">
        <v>1879.2</v>
      </c>
      <c r="E933" s="17"/>
      <c r="F933" s="40">
        <f>E933*0.05</f>
        <v>0</v>
      </c>
      <c r="G933" s="40"/>
      <c r="H933" s="74">
        <f>D933-F933</f>
        <v>1879.2</v>
      </c>
      <c r="I933" s="13">
        <f>+I932+G933-H933</f>
        <v>10161.807000000266</v>
      </c>
      <c r="J933" s="17"/>
      <c r="L933" s="5"/>
      <c r="M933" s="66"/>
    </row>
    <row r="934" spans="1:13" x14ac:dyDescent="0.2">
      <c r="A934" s="77"/>
      <c r="B934" s="17"/>
      <c r="C934" s="61" t="s">
        <v>995</v>
      </c>
      <c r="D934" s="17"/>
      <c r="E934" s="17"/>
      <c r="F934" s="40">
        <f>E934*0.05</f>
        <v>0</v>
      </c>
      <c r="G934" s="40"/>
      <c r="H934" s="74">
        <f>D934-F934</f>
        <v>0</v>
      </c>
      <c r="I934" s="19">
        <f>+I933+G934-H934</f>
        <v>10161.807000000266</v>
      </c>
      <c r="J934" s="17"/>
      <c r="L934" s="5"/>
      <c r="M934" s="66"/>
    </row>
    <row r="935" spans="1:13" x14ac:dyDescent="0.2">
      <c r="A935" s="36">
        <v>44165</v>
      </c>
      <c r="B935" s="17">
        <v>4524000031</v>
      </c>
      <c r="C935" s="25" t="s">
        <v>985</v>
      </c>
      <c r="D935" s="69"/>
      <c r="E935" s="75"/>
      <c r="F935" s="40">
        <f>E935*0.05</f>
        <v>0</v>
      </c>
      <c r="G935" s="40">
        <v>909964.75</v>
      </c>
      <c r="H935" s="74">
        <f>D935-F935</f>
        <v>0</v>
      </c>
      <c r="I935" s="13">
        <f>+I934+G935-H935</f>
        <v>920126.55700000026</v>
      </c>
      <c r="J935" s="17"/>
      <c r="L935" s="4"/>
    </row>
    <row r="936" spans="1:13" x14ac:dyDescent="0.2">
      <c r="A936" s="36"/>
      <c r="B936" s="17"/>
      <c r="C936" s="25" t="s">
        <v>945</v>
      </c>
      <c r="D936" s="69">
        <v>325</v>
      </c>
      <c r="E936" s="75"/>
      <c r="F936" s="40">
        <f>E936*0.05</f>
        <v>0</v>
      </c>
      <c r="G936" s="40"/>
      <c r="H936" s="74">
        <f>D936-F936</f>
        <v>325</v>
      </c>
      <c r="I936" s="19">
        <f>+I935+G936-H936</f>
        <v>919801.55700000026</v>
      </c>
      <c r="J936" s="17"/>
      <c r="L936" s="5"/>
    </row>
    <row r="937" spans="1:13" x14ac:dyDescent="0.2">
      <c r="A937" s="20">
        <v>44167</v>
      </c>
      <c r="B937" s="70">
        <v>223316418</v>
      </c>
      <c r="C937" s="33" t="s">
        <v>47</v>
      </c>
      <c r="D937" s="69">
        <v>78742</v>
      </c>
      <c r="E937" s="69">
        <v>78742</v>
      </c>
      <c r="F937" s="40">
        <v>3796.7</v>
      </c>
      <c r="G937" s="40"/>
      <c r="H937" s="74">
        <f>D937-F937</f>
        <v>74945.3</v>
      </c>
      <c r="I937" s="13">
        <f>+I936+G937-H937</f>
        <v>844856.25700000022</v>
      </c>
      <c r="J937" s="73" t="s">
        <v>984</v>
      </c>
      <c r="L937" s="5"/>
    </row>
    <row r="938" spans="1:13" x14ac:dyDescent="0.2">
      <c r="A938" s="20">
        <v>44167</v>
      </c>
      <c r="B938" s="70">
        <v>223316700</v>
      </c>
      <c r="C938" s="33" t="s">
        <v>983</v>
      </c>
      <c r="D938" s="69">
        <v>92198</v>
      </c>
      <c r="E938" s="69">
        <v>92198</v>
      </c>
      <c r="F938" s="40">
        <v>3906.69</v>
      </c>
      <c r="G938" s="40"/>
      <c r="H938" s="74">
        <f>D938-F938</f>
        <v>88291.31</v>
      </c>
      <c r="I938" s="13">
        <f>+I937+G938-H938</f>
        <v>756564.94700000016</v>
      </c>
      <c r="J938" s="73" t="s">
        <v>982</v>
      </c>
      <c r="L938" s="5"/>
    </row>
    <row r="939" spans="1:13" x14ac:dyDescent="0.2">
      <c r="A939" s="20">
        <v>44167</v>
      </c>
      <c r="B939" s="70">
        <v>223316912</v>
      </c>
      <c r="C939" s="33" t="s">
        <v>994</v>
      </c>
      <c r="D939" s="69">
        <v>174105</v>
      </c>
      <c r="E939" s="69">
        <v>174105</v>
      </c>
      <c r="F939" s="40">
        <f>E939*0.05</f>
        <v>8705.25</v>
      </c>
      <c r="G939" s="40"/>
      <c r="H939" s="74">
        <f>D939-F939</f>
        <v>165399.75</v>
      </c>
      <c r="I939" s="13">
        <f>+I938+G939-H939</f>
        <v>591165.19700000016</v>
      </c>
      <c r="J939" s="73" t="s">
        <v>993</v>
      </c>
      <c r="L939" s="4"/>
    </row>
    <row r="940" spans="1:13" x14ac:dyDescent="0.2">
      <c r="A940" s="18">
        <v>44167</v>
      </c>
      <c r="B940" s="70">
        <v>223317077</v>
      </c>
      <c r="C940" s="33" t="s">
        <v>979</v>
      </c>
      <c r="D940" s="69">
        <v>124247.15</v>
      </c>
      <c r="E940" s="69">
        <v>124247.15</v>
      </c>
      <c r="F940" s="40">
        <v>6200.73</v>
      </c>
      <c r="G940" s="40"/>
      <c r="H940" s="74">
        <f>D940-F940</f>
        <v>118046.42</v>
      </c>
      <c r="I940" s="13">
        <f>+I939+G940-H940</f>
        <v>473118.77700000018</v>
      </c>
      <c r="J940" s="73" t="s">
        <v>978</v>
      </c>
      <c r="L940" s="5"/>
    </row>
    <row r="941" spans="1:13" x14ac:dyDescent="0.2">
      <c r="A941" s="18">
        <v>44167</v>
      </c>
      <c r="B941" s="70">
        <v>223317723</v>
      </c>
      <c r="C941" s="33" t="s">
        <v>977</v>
      </c>
      <c r="D941" s="69">
        <v>28706.799999999999</v>
      </c>
      <c r="E941" s="69">
        <v>28706.799999999999</v>
      </c>
      <c r="F941" s="40">
        <f>E941*0.05</f>
        <v>1435.3400000000001</v>
      </c>
      <c r="G941" s="40"/>
      <c r="H941" s="74">
        <f>D941-F941</f>
        <v>27271.46</v>
      </c>
      <c r="I941" s="13">
        <f>+I940+G941-H941</f>
        <v>445847.31700000016</v>
      </c>
      <c r="J941" s="73" t="s">
        <v>976</v>
      </c>
      <c r="L941" s="5"/>
    </row>
    <row r="942" spans="1:13" x14ac:dyDescent="0.2">
      <c r="A942" s="18">
        <v>44168</v>
      </c>
      <c r="B942" s="70">
        <v>223418075</v>
      </c>
      <c r="C942" s="33" t="s">
        <v>992</v>
      </c>
      <c r="D942" s="69">
        <v>125890</v>
      </c>
      <c r="E942" s="69">
        <v>125890</v>
      </c>
      <c r="F942" s="40">
        <f>E942*0.05</f>
        <v>6294.5</v>
      </c>
      <c r="G942" s="40"/>
      <c r="H942" s="74">
        <f>D942-F942</f>
        <v>119595.5</v>
      </c>
      <c r="I942" s="13">
        <f>+I941+G942-H942</f>
        <v>326251.81700000016</v>
      </c>
      <c r="J942" s="73" t="s">
        <v>93</v>
      </c>
      <c r="L942" s="5"/>
    </row>
    <row r="943" spans="1:13" x14ac:dyDescent="0.2">
      <c r="A943" s="20">
        <v>44168</v>
      </c>
      <c r="B943" s="70">
        <v>223418321</v>
      </c>
      <c r="C943" s="33" t="s">
        <v>991</v>
      </c>
      <c r="D943" s="69">
        <v>147980.01</v>
      </c>
      <c r="E943" s="69">
        <v>147980.01</v>
      </c>
      <c r="F943" s="40">
        <v>6668.25</v>
      </c>
      <c r="G943" s="40"/>
      <c r="H943" s="74">
        <f>D943-F943</f>
        <v>141311.76</v>
      </c>
      <c r="I943" s="13">
        <f>+I942+G943-H943</f>
        <v>184940.05700000015</v>
      </c>
      <c r="J943" s="73" t="s">
        <v>990</v>
      </c>
      <c r="L943" s="5"/>
    </row>
    <row r="944" spans="1:13" x14ac:dyDescent="0.2">
      <c r="A944" s="18">
        <v>44168</v>
      </c>
      <c r="B944" s="70">
        <v>223417788</v>
      </c>
      <c r="C944" s="33" t="s">
        <v>989</v>
      </c>
      <c r="D944" s="69">
        <v>50930</v>
      </c>
      <c r="E944" s="69">
        <v>50930</v>
      </c>
      <c r="F944" s="40">
        <v>2185.5100000000002</v>
      </c>
      <c r="G944" s="40"/>
      <c r="H944" s="74">
        <f>D944-F944</f>
        <v>48744.49</v>
      </c>
      <c r="I944" s="13">
        <f>+I943+G944-H944</f>
        <v>136195.56700000016</v>
      </c>
      <c r="J944" s="73" t="s">
        <v>988</v>
      </c>
      <c r="L944" s="5"/>
    </row>
    <row r="945" spans="1:12" x14ac:dyDescent="0.2">
      <c r="A945" s="18">
        <v>44168</v>
      </c>
      <c r="B945" s="70">
        <v>223419060</v>
      </c>
      <c r="C945" s="33" t="s">
        <v>987</v>
      </c>
      <c r="D945" s="69">
        <v>85139.38</v>
      </c>
      <c r="E945" s="69">
        <v>85139.38</v>
      </c>
      <c r="F945" s="40">
        <f>E945*0.05</f>
        <v>4256.9690000000001</v>
      </c>
      <c r="G945" s="40"/>
      <c r="H945" s="74">
        <f>D945-F945</f>
        <v>80882.411000000007</v>
      </c>
      <c r="I945" s="13">
        <f>+I944+G945-H945</f>
        <v>55313.156000000148</v>
      </c>
      <c r="J945" s="73" t="s">
        <v>18</v>
      </c>
      <c r="L945" s="5"/>
    </row>
    <row r="946" spans="1:12" x14ac:dyDescent="0.2">
      <c r="A946" s="18">
        <v>44168</v>
      </c>
      <c r="B946" s="70">
        <v>223437712</v>
      </c>
      <c r="C946" s="33" t="s">
        <v>277</v>
      </c>
      <c r="D946" s="69">
        <v>43449.94</v>
      </c>
      <c r="E946" s="69"/>
      <c r="F946" s="40">
        <f>E946*0.05</f>
        <v>0</v>
      </c>
      <c r="G946" s="40"/>
      <c r="H946" s="74">
        <f>D946-F946</f>
        <v>43449.94</v>
      </c>
      <c r="I946" s="13">
        <f>+I945+G946-H946</f>
        <v>11863.216000000146</v>
      </c>
      <c r="J946" s="73" t="s">
        <v>582</v>
      </c>
      <c r="L946" s="5"/>
    </row>
    <row r="947" spans="1:12" x14ac:dyDescent="0.2">
      <c r="A947" s="18"/>
      <c r="B947" s="70"/>
      <c r="C947" s="33" t="s">
        <v>945</v>
      </c>
      <c r="D947" s="69">
        <v>1376.74</v>
      </c>
      <c r="E947" s="69"/>
      <c r="F947" s="40">
        <f>E947*0.05</f>
        <v>0</v>
      </c>
      <c r="G947" s="40"/>
      <c r="H947" s="74">
        <f>D947-F947</f>
        <v>1376.74</v>
      </c>
      <c r="I947" s="13">
        <f>+I946+G947-H947</f>
        <v>10486.476000000146</v>
      </c>
      <c r="J947" s="73"/>
      <c r="L947" s="5"/>
    </row>
    <row r="948" spans="1:12" x14ac:dyDescent="0.2">
      <c r="A948" s="18"/>
      <c r="B948" s="70"/>
      <c r="C948" s="76" t="s">
        <v>986</v>
      </c>
      <c r="D948" s="69"/>
      <c r="E948" s="75"/>
      <c r="F948" s="40">
        <f>E948*0.05</f>
        <v>0</v>
      </c>
      <c r="G948" s="40">
        <v>0</v>
      </c>
      <c r="H948" s="74">
        <f>D948-F948</f>
        <v>0</v>
      </c>
      <c r="I948" s="19">
        <f>+I947+G948-H948</f>
        <v>10486.476000000146</v>
      </c>
      <c r="J948" s="73"/>
      <c r="L948" s="5"/>
    </row>
    <row r="949" spans="1:12" x14ac:dyDescent="0.2">
      <c r="A949" s="18">
        <v>44195</v>
      </c>
      <c r="B949" s="70">
        <v>4524000027</v>
      </c>
      <c r="C949" s="33" t="s">
        <v>985</v>
      </c>
      <c r="D949" s="69"/>
      <c r="E949" s="75"/>
      <c r="F949" s="40">
        <f>E949*0.05</f>
        <v>0</v>
      </c>
      <c r="G949" s="40">
        <v>909815.08</v>
      </c>
      <c r="H949" s="74">
        <f>D949-F949</f>
        <v>0</v>
      </c>
      <c r="I949" s="13">
        <f>+I948+G949-H949</f>
        <v>920301.5560000001</v>
      </c>
      <c r="J949" s="17"/>
      <c r="L949" s="5"/>
    </row>
    <row r="950" spans="1:12" x14ac:dyDescent="0.2">
      <c r="A950" s="20">
        <v>44196</v>
      </c>
      <c r="B950" s="70">
        <v>225451620</v>
      </c>
      <c r="C950" s="33" t="s">
        <v>47</v>
      </c>
      <c r="D950" s="69">
        <v>158910</v>
      </c>
      <c r="E950" s="69">
        <v>158910</v>
      </c>
      <c r="F950" s="40">
        <v>7387.5</v>
      </c>
      <c r="G950" s="40"/>
      <c r="H950" s="74">
        <f>D950-F950</f>
        <v>151522.5</v>
      </c>
      <c r="I950" s="13">
        <f>+I949+G950-H950</f>
        <v>768779.0560000001</v>
      </c>
      <c r="J950" s="73" t="s">
        <v>984</v>
      </c>
      <c r="L950" s="4"/>
    </row>
    <row r="951" spans="1:12" x14ac:dyDescent="0.2">
      <c r="A951" s="20">
        <v>44196</v>
      </c>
      <c r="B951" s="70">
        <v>225451698</v>
      </c>
      <c r="C951" s="33" t="s">
        <v>983</v>
      </c>
      <c r="D951" s="69">
        <v>87136</v>
      </c>
      <c r="E951" s="69">
        <v>87136</v>
      </c>
      <c r="F951" s="40">
        <v>3742.24</v>
      </c>
      <c r="G951" s="40"/>
      <c r="H951" s="74">
        <f>D951-F951</f>
        <v>83393.759999999995</v>
      </c>
      <c r="I951" s="13">
        <f>+I950+G951-H951</f>
        <v>685385.29600000009</v>
      </c>
      <c r="J951" s="73" t="s">
        <v>982</v>
      </c>
      <c r="L951" s="4"/>
    </row>
    <row r="952" spans="1:12" x14ac:dyDescent="0.2">
      <c r="A952" s="20">
        <v>44196</v>
      </c>
      <c r="B952" s="70">
        <v>225451763</v>
      </c>
      <c r="C952" s="33" t="s">
        <v>981</v>
      </c>
      <c r="D952" s="69">
        <v>140532.54999999999</v>
      </c>
      <c r="E952" s="69">
        <v>140532.54999999999</v>
      </c>
      <c r="F952" s="40">
        <v>6198.63</v>
      </c>
      <c r="G952" s="40"/>
      <c r="H952" s="74">
        <f>D952-F952</f>
        <v>134333.91999999998</v>
      </c>
      <c r="I952" s="13">
        <f>+I951+G952-H952</f>
        <v>551051.37600000016</v>
      </c>
      <c r="J952" s="73" t="s">
        <v>980</v>
      </c>
      <c r="L952" s="4"/>
    </row>
    <row r="953" spans="1:12" x14ac:dyDescent="0.2">
      <c r="A953" s="20">
        <v>44196</v>
      </c>
      <c r="B953" s="70">
        <v>225452095</v>
      </c>
      <c r="C953" s="33" t="s">
        <v>979</v>
      </c>
      <c r="D953" s="69">
        <v>154646.53</v>
      </c>
      <c r="E953" s="69">
        <v>154646.53</v>
      </c>
      <c r="F953" s="40">
        <v>7716.34</v>
      </c>
      <c r="G953" s="40"/>
      <c r="H953" s="74">
        <f>D953-F953</f>
        <v>146930.19</v>
      </c>
      <c r="I953" s="13">
        <f>+I952+G953-H953</f>
        <v>404121.18600000016</v>
      </c>
      <c r="J953" s="73" t="s">
        <v>978</v>
      </c>
      <c r="L953" s="4"/>
    </row>
    <row r="954" spans="1:12" x14ac:dyDescent="0.2">
      <c r="A954" s="20">
        <v>44196</v>
      </c>
      <c r="B954" s="70">
        <v>225451944</v>
      </c>
      <c r="C954" s="33" t="s">
        <v>977</v>
      </c>
      <c r="D954" s="69">
        <v>65590</v>
      </c>
      <c r="E954" s="69">
        <v>65590</v>
      </c>
      <c r="F954" s="40">
        <f>E954*0.05</f>
        <v>3279.5</v>
      </c>
      <c r="G954" s="40"/>
      <c r="H954" s="74">
        <f>D954-F954</f>
        <v>62310.5</v>
      </c>
      <c r="I954" s="13">
        <f>+I953+G954-H954</f>
        <v>341810.68600000016</v>
      </c>
      <c r="J954" s="73" t="s">
        <v>976</v>
      </c>
      <c r="L954" s="4"/>
    </row>
    <row r="955" spans="1:12" x14ac:dyDescent="0.2">
      <c r="A955" s="20">
        <v>44196</v>
      </c>
      <c r="B955" s="70">
        <v>225452028</v>
      </c>
      <c r="C955" s="33" t="s">
        <v>975</v>
      </c>
      <c r="D955" s="69">
        <v>300000</v>
      </c>
      <c r="E955" s="69">
        <v>300000</v>
      </c>
      <c r="F955" s="40">
        <v>14956.22</v>
      </c>
      <c r="G955" s="40"/>
      <c r="H955" s="74">
        <f>D955-F955</f>
        <v>285043.78000000003</v>
      </c>
      <c r="I955" s="13">
        <f>+I954+G955-H955</f>
        <v>56766.906000000134</v>
      </c>
      <c r="J955" s="73" t="s">
        <v>44</v>
      </c>
      <c r="L955" s="4"/>
    </row>
    <row r="956" spans="1:12" x14ac:dyDescent="0.2">
      <c r="A956" s="20">
        <v>44196</v>
      </c>
      <c r="B956" s="70">
        <v>251</v>
      </c>
      <c r="C956" s="33" t="s">
        <v>974</v>
      </c>
      <c r="D956" s="69"/>
      <c r="E956" s="69"/>
      <c r="F956" s="40">
        <f>E956*0.05</f>
        <v>0</v>
      </c>
      <c r="G956" s="40"/>
      <c r="H956" s="74">
        <f>D956-F956</f>
        <v>0</v>
      </c>
      <c r="I956" s="13">
        <f>+I955+G956-H956</f>
        <v>56766.906000000134</v>
      </c>
      <c r="J956" s="73" t="s">
        <v>974</v>
      </c>
      <c r="L956" s="4"/>
    </row>
    <row r="957" spans="1:12" x14ac:dyDescent="0.2">
      <c r="A957" s="20">
        <v>44196</v>
      </c>
      <c r="B957" s="70">
        <v>252</v>
      </c>
      <c r="C957" s="33" t="s">
        <v>277</v>
      </c>
      <c r="D957" s="69">
        <v>43280.43</v>
      </c>
      <c r="E957" s="69">
        <v>0</v>
      </c>
      <c r="F957" s="40">
        <f>E957*0.05</f>
        <v>0</v>
      </c>
      <c r="G957" s="40"/>
      <c r="H957" s="74">
        <f>D957-F957</f>
        <v>43280.43</v>
      </c>
      <c r="I957" s="13">
        <f>+I956+G957-H957</f>
        <v>13486.476000000133</v>
      </c>
      <c r="J957" s="73" t="s">
        <v>582</v>
      </c>
      <c r="K957" s="72" t="s">
        <v>973</v>
      </c>
      <c r="L957" s="4"/>
    </row>
    <row r="958" spans="1:12" x14ac:dyDescent="0.2">
      <c r="A958" s="71"/>
      <c r="B958" s="70"/>
      <c r="C958" s="25" t="s">
        <v>945</v>
      </c>
      <c r="D958" s="69">
        <v>1470.31</v>
      </c>
      <c r="E958" s="69"/>
      <c r="F958" s="40">
        <f>E958*0.05</f>
        <v>0</v>
      </c>
      <c r="G958" s="40"/>
      <c r="H958" s="40">
        <f>D958-F958</f>
        <v>1470.31</v>
      </c>
      <c r="I958" s="13">
        <f>+I957+G958-H958</f>
        <v>12016.166000000134</v>
      </c>
      <c r="J958" s="17"/>
      <c r="L958" s="4"/>
    </row>
    <row r="959" spans="1:12" x14ac:dyDescent="0.2">
      <c r="A959" s="17"/>
      <c r="B959" s="17"/>
      <c r="C959" s="61" t="s">
        <v>972</v>
      </c>
      <c r="D959" s="17"/>
      <c r="E959" s="17"/>
      <c r="F959" s="40">
        <f>E959*0.05</f>
        <v>0</v>
      </c>
      <c r="G959" s="40"/>
      <c r="H959" s="40">
        <f>D959-F959</f>
        <v>0</v>
      </c>
      <c r="I959" s="19">
        <f>+I958+G959-H959</f>
        <v>12016.166000000134</v>
      </c>
      <c r="J959" s="17"/>
      <c r="L959" s="4"/>
    </row>
    <row r="960" spans="1:12" x14ac:dyDescent="0.2">
      <c r="A960" s="20">
        <v>44227</v>
      </c>
      <c r="B960" s="17"/>
      <c r="C960" s="17" t="s">
        <v>945</v>
      </c>
      <c r="D960" s="40">
        <v>389.92</v>
      </c>
      <c r="E960" s="17"/>
      <c r="F960" s="40">
        <f>E960*0.05</f>
        <v>0</v>
      </c>
      <c r="G960" s="40"/>
      <c r="H960" s="40">
        <f>D960-F960</f>
        <v>389.92</v>
      </c>
      <c r="I960" s="13">
        <f>+I959+G960-H960</f>
        <v>11626.246000000134</v>
      </c>
      <c r="J960" s="17" t="s">
        <v>945</v>
      </c>
      <c r="L960" s="4"/>
    </row>
    <row r="961" spans="1:12" x14ac:dyDescent="0.2">
      <c r="A961" s="20">
        <v>44255</v>
      </c>
      <c r="B961" s="17"/>
      <c r="C961" s="17" t="s">
        <v>945</v>
      </c>
      <c r="D961" s="40">
        <v>325</v>
      </c>
      <c r="E961" s="17"/>
      <c r="F961" s="40">
        <f>E961*0.05</f>
        <v>0</v>
      </c>
      <c r="G961" s="40"/>
      <c r="H961" s="40">
        <f>D961-F961</f>
        <v>325</v>
      </c>
      <c r="I961" s="13">
        <f>+I960+G961-H961</f>
        <v>11301.246000000134</v>
      </c>
      <c r="J961" s="17"/>
      <c r="L961" s="4"/>
    </row>
    <row r="962" spans="1:12" x14ac:dyDescent="0.2">
      <c r="A962" s="20">
        <v>44284</v>
      </c>
      <c r="B962" s="17">
        <v>45240000061</v>
      </c>
      <c r="C962" s="17" t="s">
        <v>899</v>
      </c>
      <c r="D962" s="40"/>
      <c r="E962" s="40"/>
      <c r="F962" s="40"/>
      <c r="G962" s="40">
        <v>908350.31</v>
      </c>
      <c r="H962" s="40"/>
      <c r="I962" s="13">
        <f>+I961+G962-H962</f>
        <v>919651.55600000022</v>
      </c>
      <c r="J962" s="17"/>
      <c r="L962" s="4"/>
    </row>
    <row r="963" spans="1:12" x14ac:dyDescent="0.2">
      <c r="A963" s="20">
        <v>44284</v>
      </c>
      <c r="B963" s="17">
        <v>23115988619</v>
      </c>
      <c r="C963" s="17" t="s">
        <v>842</v>
      </c>
      <c r="D963" s="40">
        <v>305072.89</v>
      </c>
      <c r="E963" s="40">
        <v>305072.89</v>
      </c>
      <c r="F963" s="40">
        <v>15227.48</v>
      </c>
      <c r="G963" s="40"/>
      <c r="H963" s="40">
        <f>D963-F963</f>
        <v>289845.41000000003</v>
      </c>
      <c r="I963" s="13">
        <f>+I962+G963-H963</f>
        <v>629806.14600000018</v>
      </c>
      <c r="J963" s="17" t="s">
        <v>971</v>
      </c>
      <c r="L963" s="4"/>
    </row>
    <row r="964" spans="1:12" x14ac:dyDescent="0.2">
      <c r="A964" s="20">
        <v>44284</v>
      </c>
      <c r="B964" s="17">
        <v>23116014443</v>
      </c>
      <c r="C964" s="17" t="s">
        <v>797</v>
      </c>
      <c r="D964" s="40">
        <v>99248.7</v>
      </c>
      <c r="E964" s="40">
        <v>99248.7</v>
      </c>
      <c r="F964" s="40">
        <f>E964*0.05</f>
        <v>4962.4350000000004</v>
      </c>
      <c r="G964" s="40"/>
      <c r="H964" s="40">
        <v>94286.26</v>
      </c>
      <c r="I964" s="13">
        <f>+I963+G964-H964</f>
        <v>535519.88600000017</v>
      </c>
      <c r="J964" s="17" t="s">
        <v>917</v>
      </c>
      <c r="L964" s="4"/>
    </row>
    <row r="965" spans="1:12" x14ac:dyDescent="0.2">
      <c r="A965" s="20">
        <v>44284</v>
      </c>
      <c r="B965" s="17">
        <v>23116035068</v>
      </c>
      <c r="C965" s="17" t="s">
        <v>970</v>
      </c>
      <c r="D965" s="40">
        <v>260011.94</v>
      </c>
      <c r="E965" s="40">
        <v>260011.94</v>
      </c>
      <c r="F965" s="40">
        <v>12858.4</v>
      </c>
      <c r="G965" s="40"/>
      <c r="H965" s="40">
        <f>D965-F965</f>
        <v>247153.54</v>
      </c>
      <c r="I965" s="13">
        <f>+I964+G965-H965</f>
        <v>288366.34600000014</v>
      </c>
      <c r="J965" s="17" t="s">
        <v>969</v>
      </c>
      <c r="L965" s="4"/>
    </row>
    <row r="966" spans="1:12" x14ac:dyDescent="0.2">
      <c r="A966" s="20">
        <v>44284</v>
      </c>
      <c r="B966" s="17">
        <v>23116078944</v>
      </c>
      <c r="C966" s="17" t="s">
        <v>821</v>
      </c>
      <c r="D966" s="40">
        <v>242329.62</v>
      </c>
      <c r="E966" s="40">
        <v>242329.62</v>
      </c>
      <c r="F966" s="40">
        <v>11475.88</v>
      </c>
      <c r="G966" s="40"/>
      <c r="H966" s="40">
        <f>D966-F966</f>
        <v>230853.74</v>
      </c>
      <c r="I966" s="13">
        <f>+I965+G966-H966</f>
        <v>57512.606000000145</v>
      </c>
      <c r="J966" s="17" t="s">
        <v>18</v>
      </c>
      <c r="L966" s="4"/>
    </row>
    <row r="967" spans="1:12" x14ac:dyDescent="0.2">
      <c r="A967" s="20">
        <v>44285</v>
      </c>
      <c r="B967" s="17">
        <v>23121643080</v>
      </c>
      <c r="C967" s="25" t="s">
        <v>277</v>
      </c>
      <c r="D967" s="40">
        <v>44524.2</v>
      </c>
      <c r="E967" s="40"/>
      <c r="F967" s="40">
        <f>E967*0.05</f>
        <v>0</v>
      </c>
      <c r="G967" s="40"/>
      <c r="H967" s="40">
        <f>D967-F967</f>
        <v>44524.2</v>
      </c>
      <c r="I967" s="13">
        <f>+I966+G967-H967</f>
        <v>12988.406000000148</v>
      </c>
      <c r="J967" s="23" t="s">
        <v>582</v>
      </c>
      <c r="L967" s="4"/>
    </row>
    <row r="968" spans="1:12" x14ac:dyDescent="0.2">
      <c r="A968" s="20">
        <v>44286</v>
      </c>
      <c r="B968" s="17"/>
      <c r="C968" s="25" t="s">
        <v>901</v>
      </c>
      <c r="D968" s="40">
        <v>1698.21</v>
      </c>
      <c r="E968" s="40"/>
      <c r="F968" s="40">
        <f>E968*0.05</f>
        <v>0</v>
      </c>
      <c r="G968" s="40"/>
      <c r="H968" s="40">
        <f>D968-F968</f>
        <v>1698.21</v>
      </c>
      <c r="I968" s="13">
        <f>+I967+G968-H968</f>
        <v>11290.196000000149</v>
      </c>
      <c r="J968" s="17" t="s">
        <v>945</v>
      </c>
      <c r="L968" s="4"/>
    </row>
    <row r="969" spans="1:12" x14ac:dyDescent="0.2">
      <c r="A969" s="20"/>
      <c r="B969" s="17"/>
      <c r="C969" s="61" t="s">
        <v>968</v>
      </c>
      <c r="D969" s="40"/>
      <c r="E969" s="40"/>
      <c r="F969" s="40">
        <f>E969*0.05</f>
        <v>0</v>
      </c>
      <c r="G969" s="40"/>
      <c r="H969" s="40">
        <f>D969-F969</f>
        <v>0</v>
      </c>
      <c r="I969" s="19">
        <f>+I968+G969-H969</f>
        <v>11290.196000000149</v>
      </c>
      <c r="J969" s="17"/>
      <c r="L969" s="4"/>
    </row>
    <row r="970" spans="1:12" x14ac:dyDescent="0.2">
      <c r="A970" s="20">
        <v>44302</v>
      </c>
      <c r="B970" s="17">
        <v>45240000017</v>
      </c>
      <c r="C970" s="17" t="s">
        <v>899</v>
      </c>
      <c r="D970" s="40"/>
      <c r="E970" s="40"/>
      <c r="F970" s="40">
        <f>E970*0.05</f>
        <v>0</v>
      </c>
      <c r="G970" s="40">
        <v>908686.36</v>
      </c>
      <c r="H970" s="40">
        <f>D970-F970</f>
        <v>0</v>
      </c>
      <c r="I970" s="13">
        <f>+I969+G970-H970</f>
        <v>919976.5560000001</v>
      </c>
      <c r="J970" s="17"/>
      <c r="L970" s="4"/>
    </row>
    <row r="971" spans="1:12" x14ac:dyDescent="0.2">
      <c r="A971" s="20">
        <v>44305</v>
      </c>
      <c r="B971" s="17">
        <v>23245634659</v>
      </c>
      <c r="C971" s="17" t="s">
        <v>967</v>
      </c>
      <c r="D971" s="40">
        <v>336786.69</v>
      </c>
      <c r="E971" s="40">
        <v>336786.69</v>
      </c>
      <c r="F971" s="40">
        <v>16655.060000000001</v>
      </c>
      <c r="G971" s="40"/>
      <c r="H971" s="40">
        <f>D971-F971</f>
        <v>320131.63</v>
      </c>
      <c r="I971" s="13">
        <f>+I970+G971-H971</f>
        <v>599844.92600000009</v>
      </c>
      <c r="J971" s="17" t="s">
        <v>966</v>
      </c>
      <c r="L971" s="4" t="s">
        <v>965</v>
      </c>
    </row>
    <row r="972" spans="1:12" x14ac:dyDescent="0.2">
      <c r="A972" s="20">
        <v>44305</v>
      </c>
      <c r="B972" s="17">
        <v>23245677420</v>
      </c>
      <c r="C972" s="17" t="s">
        <v>797</v>
      </c>
      <c r="D972" s="40">
        <v>100048.5</v>
      </c>
      <c r="E972" s="40">
        <v>100048.5</v>
      </c>
      <c r="F972" s="40">
        <v>5002.43</v>
      </c>
      <c r="G972" s="40"/>
      <c r="H972" s="40">
        <f>D972-F972</f>
        <v>95046.07</v>
      </c>
      <c r="I972" s="13">
        <f>+I971+G972-H972</f>
        <v>504798.85600000009</v>
      </c>
      <c r="J972" s="17" t="s">
        <v>917</v>
      </c>
      <c r="L972" s="4"/>
    </row>
    <row r="973" spans="1:12" x14ac:dyDescent="0.2">
      <c r="A973" s="20">
        <v>44305</v>
      </c>
      <c r="B973" s="17">
        <v>23246051146</v>
      </c>
      <c r="C973" s="17" t="s">
        <v>842</v>
      </c>
      <c r="D973" s="40">
        <v>303880.19</v>
      </c>
      <c r="E973" s="40">
        <v>302891.68</v>
      </c>
      <c r="F973" s="40">
        <f>E973*0.05</f>
        <v>15144.584000000001</v>
      </c>
      <c r="G973" s="40"/>
      <c r="H973" s="40">
        <f>D973-F973</f>
        <v>288735.60600000003</v>
      </c>
      <c r="I973" s="13">
        <f>+I972+G973-H973</f>
        <v>216063.25000000006</v>
      </c>
      <c r="J973" s="17" t="s">
        <v>908</v>
      </c>
      <c r="L973" s="4" t="s">
        <v>964</v>
      </c>
    </row>
    <row r="974" spans="1:12" x14ac:dyDescent="0.2">
      <c r="A974" s="20">
        <v>44305</v>
      </c>
      <c r="B974" s="17">
        <v>23246743617</v>
      </c>
      <c r="C974" s="17" t="s">
        <v>963</v>
      </c>
      <c r="D974" s="40">
        <v>103950</v>
      </c>
      <c r="E974" s="40">
        <v>103950</v>
      </c>
      <c r="F974" s="40">
        <f>E974*0.05</f>
        <v>5197.5</v>
      </c>
      <c r="G974" s="40"/>
      <c r="H974" s="40">
        <f>D974-F974</f>
        <v>98752.5</v>
      </c>
      <c r="I974" s="13">
        <f>+I973+G974-H974</f>
        <v>117310.75000000006</v>
      </c>
      <c r="J974" s="17" t="s">
        <v>962</v>
      </c>
      <c r="L974" s="4" t="s">
        <v>961</v>
      </c>
    </row>
    <row r="975" spans="1:12" x14ac:dyDescent="0.2">
      <c r="A975" s="20">
        <v>44305</v>
      </c>
      <c r="B975" s="17">
        <v>23246826161</v>
      </c>
      <c r="C975" s="17" t="s">
        <v>960</v>
      </c>
      <c r="D975" s="40">
        <v>62314.18</v>
      </c>
      <c r="E975" s="17">
        <v>62314.18</v>
      </c>
      <c r="F975" s="40">
        <f>E975*0.05</f>
        <v>3115.7090000000003</v>
      </c>
      <c r="G975" s="40"/>
      <c r="H975" s="40">
        <f>D975-F975</f>
        <v>59198.470999999998</v>
      </c>
      <c r="I975" s="13">
        <f>+I974+G975-H975</f>
        <v>58112.27900000006</v>
      </c>
      <c r="J975" s="17" t="s">
        <v>959</v>
      </c>
      <c r="L975" s="4" t="s">
        <v>958</v>
      </c>
    </row>
    <row r="976" spans="1:12" x14ac:dyDescent="0.2">
      <c r="A976" s="20">
        <v>44305</v>
      </c>
      <c r="B976" s="17">
        <v>23248196441</v>
      </c>
      <c r="C976" s="25" t="s">
        <v>277</v>
      </c>
      <c r="D976" s="40">
        <v>45115.28</v>
      </c>
      <c r="E976" s="17"/>
      <c r="F976" s="40">
        <f>E976*0.05</f>
        <v>0</v>
      </c>
      <c r="G976" s="40"/>
      <c r="H976" s="40">
        <f>D976-F976</f>
        <v>45115.28</v>
      </c>
      <c r="I976" s="13">
        <f>+I975+G976-H976</f>
        <v>12996.999000000062</v>
      </c>
      <c r="J976" s="23" t="s">
        <v>582</v>
      </c>
      <c r="L976" s="4"/>
    </row>
    <row r="977" spans="1:13" x14ac:dyDescent="0.2">
      <c r="A977" s="20"/>
      <c r="B977" s="17"/>
      <c r="C977" s="25" t="s">
        <v>901</v>
      </c>
      <c r="D977" s="40">
        <v>1547.8</v>
      </c>
      <c r="E977" s="17"/>
      <c r="F977" s="40">
        <f>E977*0.05</f>
        <v>0</v>
      </c>
      <c r="G977" s="40"/>
      <c r="H977" s="40">
        <f>D977-F977</f>
        <v>1547.8</v>
      </c>
      <c r="I977" s="13">
        <f>+I976+G977-H977</f>
        <v>11449.199000000062</v>
      </c>
      <c r="J977" s="17" t="s">
        <v>945</v>
      </c>
      <c r="L977" s="4"/>
    </row>
    <row r="978" spans="1:13" x14ac:dyDescent="0.2">
      <c r="A978" s="17"/>
      <c r="B978" s="17"/>
      <c r="C978" s="61" t="s">
        <v>957</v>
      </c>
      <c r="D978" s="17"/>
      <c r="E978" s="17"/>
      <c r="F978" s="40">
        <f>E978*0.05</f>
        <v>0</v>
      </c>
      <c r="G978" s="40"/>
      <c r="H978" s="40">
        <f>D978-F978</f>
        <v>0</v>
      </c>
      <c r="I978" s="19">
        <f>+I977+G978-H978</f>
        <v>11449.199000000062</v>
      </c>
      <c r="J978" s="17"/>
      <c r="L978" s="4"/>
    </row>
    <row r="979" spans="1:13" x14ac:dyDescent="0.2">
      <c r="A979" s="20">
        <v>44330</v>
      </c>
      <c r="B979" s="17">
        <v>45240000012</v>
      </c>
      <c r="C979" s="25" t="s">
        <v>899</v>
      </c>
      <c r="D979" s="17"/>
      <c r="E979" s="17"/>
      <c r="F979" s="40">
        <f>E979*0.05</f>
        <v>0</v>
      </c>
      <c r="G979" s="40">
        <v>908677.36</v>
      </c>
      <c r="H979" s="40">
        <f>D979-F979</f>
        <v>0</v>
      </c>
      <c r="I979" s="13">
        <f>+I978+G979-H979</f>
        <v>920126.55900000001</v>
      </c>
      <c r="J979" s="17"/>
      <c r="L979" s="4"/>
    </row>
    <row r="980" spans="1:13" x14ac:dyDescent="0.2">
      <c r="A980" s="20">
        <v>44331</v>
      </c>
      <c r="B980" s="17">
        <v>11755991</v>
      </c>
      <c r="C980" s="17" t="s">
        <v>797</v>
      </c>
      <c r="D980" s="40">
        <v>103975.8</v>
      </c>
      <c r="E980" s="17">
        <v>103975.8</v>
      </c>
      <c r="F980" s="40">
        <f>E980*0.05</f>
        <v>5198.7900000000009</v>
      </c>
      <c r="G980" s="40"/>
      <c r="H980" s="40">
        <f>D980-F980</f>
        <v>98777.010000000009</v>
      </c>
      <c r="I980" s="13">
        <f>+I979+G980-H980</f>
        <v>821349.549</v>
      </c>
      <c r="J980" s="17" t="s">
        <v>779</v>
      </c>
      <c r="L980" s="4" t="s">
        <v>956</v>
      </c>
    </row>
    <row r="981" spans="1:13" x14ac:dyDescent="0.2">
      <c r="A981" s="20">
        <v>44331</v>
      </c>
      <c r="B981" s="17">
        <v>11756159</v>
      </c>
      <c r="C981" s="17" t="s">
        <v>842</v>
      </c>
      <c r="D981" s="40">
        <v>365074.25</v>
      </c>
      <c r="E981" s="17">
        <v>364376.48</v>
      </c>
      <c r="F981" s="40">
        <f>E981*0.05</f>
        <v>18218.824000000001</v>
      </c>
      <c r="G981" s="40"/>
      <c r="H981" s="40">
        <f>D981-F981</f>
        <v>346855.42599999998</v>
      </c>
      <c r="I981" s="13">
        <f>+I980+G981-H981</f>
        <v>474494.12300000002</v>
      </c>
      <c r="J981" s="17" t="s">
        <v>908</v>
      </c>
      <c r="L981" s="4" t="s">
        <v>955</v>
      </c>
      <c r="M981" s="66"/>
    </row>
    <row r="982" spans="1:13" x14ac:dyDescent="0.2">
      <c r="A982" s="20">
        <v>44331</v>
      </c>
      <c r="B982" s="17">
        <v>11756232</v>
      </c>
      <c r="C982" s="25" t="s">
        <v>63</v>
      </c>
      <c r="D982" s="40">
        <v>50220.84</v>
      </c>
      <c r="E982" s="40">
        <v>49413</v>
      </c>
      <c r="F982" s="40">
        <f>E982*0.05</f>
        <v>2470.65</v>
      </c>
      <c r="G982" s="40"/>
      <c r="H982" s="40">
        <f>D982-F982</f>
        <v>47750.189999999995</v>
      </c>
      <c r="I982" s="13">
        <f>+I981+G982-H982</f>
        <v>426743.93300000002</v>
      </c>
      <c r="J982" s="25" t="s">
        <v>954</v>
      </c>
      <c r="L982" s="4" t="s">
        <v>953</v>
      </c>
    </row>
    <row r="983" spans="1:13" x14ac:dyDescent="0.2">
      <c r="A983" s="20">
        <v>44333</v>
      </c>
      <c r="B983" s="17">
        <v>11766680</v>
      </c>
      <c r="C983" s="25" t="s">
        <v>790</v>
      </c>
      <c r="D983" s="40">
        <v>387700</v>
      </c>
      <c r="E983" s="40">
        <v>387700</v>
      </c>
      <c r="F983" s="40">
        <f>E983*0.05</f>
        <v>19385</v>
      </c>
      <c r="G983" s="40"/>
      <c r="H983" s="40">
        <f>D983-F983</f>
        <v>368315</v>
      </c>
      <c r="I983" s="13">
        <f>+I982+G983-H983</f>
        <v>58428.933000000019</v>
      </c>
      <c r="J983" s="25" t="s">
        <v>952</v>
      </c>
      <c r="L983" s="4" t="s">
        <v>951</v>
      </c>
      <c r="M983" s="66"/>
    </row>
    <row r="984" spans="1:13" x14ac:dyDescent="0.2">
      <c r="A984" s="20">
        <v>44333</v>
      </c>
      <c r="B984" s="17">
        <v>11768795</v>
      </c>
      <c r="C984" s="25" t="s">
        <v>277</v>
      </c>
      <c r="D984" s="40">
        <v>45273.26</v>
      </c>
      <c r="E984" s="40"/>
      <c r="F984" s="40">
        <f>E984*0.05</f>
        <v>0</v>
      </c>
      <c r="G984" s="40"/>
      <c r="H984" s="40">
        <f>D984-F984</f>
        <v>45273.26</v>
      </c>
      <c r="I984" s="13">
        <f>+I983+G984-H984</f>
        <v>13155.673000000017</v>
      </c>
      <c r="J984" s="23" t="s">
        <v>582</v>
      </c>
      <c r="L984" s="4"/>
      <c r="M984" s="68"/>
    </row>
    <row r="985" spans="1:13" x14ac:dyDescent="0.2">
      <c r="A985" s="20"/>
      <c r="B985" s="17"/>
      <c r="C985" s="25" t="s">
        <v>901</v>
      </c>
      <c r="D985" s="40">
        <v>1547.55</v>
      </c>
      <c r="E985" s="40"/>
      <c r="F985" s="40">
        <f>E985*0.05</f>
        <v>0</v>
      </c>
      <c r="G985" s="40"/>
      <c r="H985" s="40">
        <f>D985-F985</f>
        <v>1547.55</v>
      </c>
      <c r="I985" s="13">
        <f>+I984+G985-H985</f>
        <v>11608.123000000018</v>
      </c>
      <c r="J985" s="17" t="s">
        <v>945</v>
      </c>
      <c r="L985" s="4"/>
      <c r="M985" s="67"/>
    </row>
    <row r="986" spans="1:13" x14ac:dyDescent="0.2">
      <c r="A986" s="20"/>
      <c r="B986" s="17"/>
      <c r="C986" s="61" t="s">
        <v>950</v>
      </c>
      <c r="D986" s="40"/>
      <c r="E986" s="40"/>
      <c r="F986" s="40">
        <f>E986*0.05</f>
        <v>0</v>
      </c>
      <c r="G986" s="40"/>
      <c r="H986" s="40">
        <f>D986-F986</f>
        <v>0</v>
      </c>
      <c r="I986" s="19">
        <f>+I985+G986-H986</f>
        <v>11608.123000000018</v>
      </c>
      <c r="J986" s="17"/>
      <c r="L986" s="4"/>
      <c r="M986" s="66"/>
    </row>
    <row r="987" spans="1:13" x14ac:dyDescent="0.2">
      <c r="A987" s="20">
        <v>44351</v>
      </c>
      <c r="B987" s="17">
        <v>45240000014</v>
      </c>
      <c r="C987" s="25" t="s">
        <v>899</v>
      </c>
      <c r="D987" s="40"/>
      <c r="E987" s="40"/>
      <c r="F987" s="40">
        <f>E987*0.05</f>
        <v>0</v>
      </c>
      <c r="G987" s="40">
        <v>908518.44</v>
      </c>
      <c r="H987" s="40">
        <f>D987-F987</f>
        <v>0</v>
      </c>
      <c r="I987" s="13">
        <f>+I986+G987-H987</f>
        <v>920126.56299999997</v>
      </c>
      <c r="J987" s="17"/>
      <c r="L987" s="4"/>
    </row>
    <row r="988" spans="1:13" x14ac:dyDescent="0.2">
      <c r="A988" s="20">
        <v>44354</v>
      </c>
      <c r="B988" s="17">
        <v>12011901</v>
      </c>
      <c r="C988" s="17" t="s">
        <v>842</v>
      </c>
      <c r="D988" s="40">
        <v>359871.27</v>
      </c>
      <c r="E988" s="40">
        <v>359318.88</v>
      </c>
      <c r="F988" s="40">
        <v>17965.939999999999</v>
      </c>
      <c r="G988" s="40"/>
      <c r="H988" s="40">
        <f>D988-F988</f>
        <v>341905.33</v>
      </c>
      <c r="I988" s="13">
        <f>+I987+G988-H988</f>
        <v>578221.23300000001</v>
      </c>
      <c r="J988" s="17" t="s">
        <v>908</v>
      </c>
      <c r="L988" s="4" t="s">
        <v>949</v>
      </c>
    </row>
    <row r="989" spans="1:13" x14ac:dyDescent="0.2">
      <c r="A989" s="20">
        <v>44354</v>
      </c>
      <c r="B989" s="17">
        <v>12012021</v>
      </c>
      <c r="C989" s="17" t="s">
        <v>797</v>
      </c>
      <c r="D989" s="40">
        <v>122891</v>
      </c>
      <c r="E989" s="40">
        <v>122891</v>
      </c>
      <c r="F989" s="40">
        <f>E989*0.05</f>
        <v>6144.55</v>
      </c>
      <c r="G989" s="40"/>
      <c r="H989" s="40">
        <f>D989-F989</f>
        <v>116746.45</v>
      </c>
      <c r="I989" s="13">
        <f>+I988+G989-H989</f>
        <v>461474.783</v>
      </c>
      <c r="J989" s="17" t="s">
        <v>779</v>
      </c>
      <c r="L989" s="4" t="s">
        <v>948</v>
      </c>
    </row>
    <row r="990" spans="1:13" x14ac:dyDescent="0.2">
      <c r="A990" s="20">
        <v>44354</v>
      </c>
      <c r="B990" s="17">
        <v>12012104</v>
      </c>
      <c r="C990" s="17" t="s">
        <v>790</v>
      </c>
      <c r="D990" s="40">
        <v>115950</v>
      </c>
      <c r="E990" s="40">
        <v>115950</v>
      </c>
      <c r="F990" s="40">
        <f>E990*0.05</f>
        <v>5797.5</v>
      </c>
      <c r="G990" s="40"/>
      <c r="H990" s="40">
        <f>D990-F990</f>
        <v>110152.5</v>
      </c>
      <c r="I990" s="13">
        <f>+I989+G990-H990</f>
        <v>351322.283</v>
      </c>
      <c r="J990" s="17" t="s">
        <v>18</v>
      </c>
      <c r="L990" s="4" t="s">
        <v>947</v>
      </c>
    </row>
    <row r="991" spans="1:13" x14ac:dyDescent="0.2">
      <c r="A991" s="20">
        <v>44354</v>
      </c>
      <c r="B991" s="17">
        <v>12012253</v>
      </c>
      <c r="C991" s="17" t="s">
        <v>938</v>
      </c>
      <c r="D991" s="40">
        <v>308078</v>
      </c>
      <c r="E991" s="40">
        <v>306458</v>
      </c>
      <c r="F991" s="40">
        <f>E991*0.05</f>
        <v>15322.900000000001</v>
      </c>
      <c r="G991" s="40"/>
      <c r="H991" s="40">
        <f>D991-F991</f>
        <v>292755.09999999998</v>
      </c>
      <c r="I991" s="13">
        <f>+I990+G991-H991</f>
        <v>58567.183000000019</v>
      </c>
      <c r="J991" s="17" t="s">
        <v>18</v>
      </c>
      <c r="L991" s="4" t="s">
        <v>946</v>
      </c>
    </row>
    <row r="992" spans="1:13" x14ac:dyDescent="0.2">
      <c r="A992" s="20">
        <v>44354</v>
      </c>
      <c r="B992" s="17">
        <v>12012365</v>
      </c>
      <c r="C992" s="25" t="s">
        <v>277</v>
      </c>
      <c r="D992" s="40">
        <v>45230.89</v>
      </c>
      <c r="E992" s="17"/>
      <c r="F992" s="40">
        <f>E992*0.05</f>
        <v>0</v>
      </c>
      <c r="G992" s="40"/>
      <c r="H992" s="40">
        <f>D992-F992</f>
        <v>45230.89</v>
      </c>
      <c r="I992" s="13">
        <f>+I991+G992-H992</f>
        <v>13336.29300000002</v>
      </c>
      <c r="J992" s="23" t="s">
        <v>582</v>
      </c>
      <c r="L992" s="4"/>
    </row>
    <row r="993" spans="1:12" x14ac:dyDescent="0.2">
      <c r="A993" s="17"/>
      <c r="B993" s="17"/>
      <c r="C993" s="25" t="s">
        <v>901</v>
      </c>
      <c r="D993" s="40">
        <v>1547.34</v>
      </c>
      <c r="E993" s="17"/>
      <c r="F993" s="40">
        <f>E993*0.05</f>
        <v>0</v>
      </c>
      <c r="G993" s="40"/>
      <c r="H993" s="40">
        <f>D993-F993</f>
        <v>1547.34</v>
      </c>
      <c r="I993" s="13">
        <f>+I992+G993-H993</f>
        <v>11788.95300000002</v>
      </c>
      <c r="J993" s="17" t="s">
        <v>945</v>
      </c>
      <c r="L993" s="4"/>
    </row>
    <row r="994" spans="1:12" x14ac:dyDescent="0.2">
      <c r="A994" s="17"/>
      <c r="B994" s="17"/>
      <c r="C994" s="61" t="s">
        <v>944</v>
      </c>
      <c r="D994" s="40"/>
      <c r="E994" s="17"/>
      <c r="F994" s="40">
        <f>E994*0.05</f>
        <v>0</v>
      </c>
      <c r="G994" s="40"/>
      <c r="H994" s="40">
        <f>D994-F994</f>
        <v>0</v>
      </c>
      <c r="I994" s="19">
        <f>+I993+G994-H994</f>
        <v>11788.95300000002</v>
      </c>
      <c r="J994" s="17"/>
      <c r="L994" s="4"/>
    </row>
    <row r="995" spans="1:12" x14ac:dyDescent="0.2">
      <c r="A995" s="20">
        <v>44383</v>
      </c>
      <c r="B995" s="17">
        <v>45240000012</v>
      </c>
      <c r="C995" s="25" t="s">
        <v>899</v>
      </c>
      <c r="D995" s="40"/>
      <c r="E995" s="17"/>
      <c r="F995" s="40">
        <f>E995*0.05</f>
        <v>0</v>
      </c>
      <c r="G995" s="40">
        <v>908337.61</v>
      </c>
      <c r="H995" s="40">
        <f>D995-F995</f>
        <v>0</v>
      </c>
      <c r="I995" s="13">
        <f>+I994+G995-H995</f>
        <v>920126.56299999997</v>
      </c>
      <c r="J995" s="17"/>
      <c r="L995" s="4"/>
    </row>
    <row r="996" spans="1:12" x14ac:dyDescent="0.2">
      <c r="A996" s="20">
        <v>44384</v>
      </c>
      <c r="B996" s="17">
        <v>12371746</v>
      </c>
      <c r="C996" s="25" t="s">
        <v>938</v>
      </c>
      <c r="D996" s="40">
        <v>304050</v>
      </c>
      <c r="E996" s="40">
        <v>301980</v>
      </c>
      <c r="F996" s="40">
        <f>E996*0.05</f>
        <v>15099</v>
      </c>
      <c r="G996" s="40"/>
      <c r="H996" s="40">
        <f>D996-F996</f>
        <v>288951</v>
      </c>
      <c r="I996" s="13">
        <f>+I995+G996-H996</f>
        <v>631175.56299999997</v>
      </c>
      <c r="J996" s="17" t="s">
        <v>18</v>
      </c>
      <c r="L996" s="4" t="s">
        <v>943</v>
      </c>
    </row>
    <row r="997" spans="1:12" x14ac:dyDescent="0.2">
      <c r="A997" s="20">
        <v>44384</v>
      </c>
      <c r="B997" s="17">
        <v>12371830</v>
      </c>
      <c r="C997" s="25" t="s">
        <v>790</v>
      </c>
      <c r="D997" s="40">
        <v>273050</v>
      </c>
      <c r="E997" s="17">
        <v>273050</v>
      </c>
      <c r="F997" s="40">
        <f>E997*0.05</f>
        <v>13652.5</v>
      </c>
      <c r="G997" s="40"/>
      <c r="H997" s="40">
        <f>D997-F997</f>
        <v>259397.5</v>
      </c>
      <c r="I997" s="13">
        <f>+I996+G997-H997</f>
        <v>371778.06299999997</v>
      </c>
      <c r="J997" s="17" t="s">
        <v>18</v>
      </c>
      <c r="L997" s="4"/>
    </row>
    <row r="998" spans="1:12" x14ac:dyDescent="0.2">
      <c r="A998" s="20">
        <v>44384</v>
      </c>
      <c r="B998" s="17">
        <v>12371887</v>
      </c>
      <c r="C998" s="25" t="s">
        <v>934</v>
      </c>
      <c r="D998" s="40">
        <v>109191.46</v>
      </c>
      <c r="E998" s="17">
        <v>106210.77</v>
      </c>
      <c r="F998" s="40">
        <f>E998*0.05</f>
        <v>5310.5385000000006</v>
      </c>
      <c r="G998" s="40"/>
      <c r="H998" s="40">
        <f>D998-F998</f>
        <v>103880.92150000001</v>
      </c>
      <c r="I998" s="13">
        <f>+I997+G998-H998</f>
        <v>267897.14149999997</v>
      </c>
      <c r="J998" s="17" t="s">
        <v>933</v>
      </c>
      <c r="L998" s="4" t="s">
        <v>942</v>
      </c>
    </row>
    <row r="999" spans="1:12" x14ac:dyDescent="0.2">
      <c r="A999" s="20">
        <v>44384</v>
      </c>
      <c r="B999" s="17">
        <v>12371968</v>
      </c>
      <c r="C999" s="25" t="s">
        <v>533</v>
      </c>
      <c r="D999" s="40">
        <v>220510</v>
      </c>
      <c r="E999" s="40">
        <v>220510</v>
      </c>
      <c r="F999" s="40">
        <f>E999*0.05</f>
        <v>11025.5</v>
      </c>
      <c r="G999" s="40"/>
      <c r="H999" s="40">
        <f>D999-F999</f>
        <v>209484.5</v>
      </c>
      <c r="I999" s="13">
        <f>+I998+G999-H999</f>
        <v>58412.641499999969</v>
      </c>
      <c r="J999" s="17" t="s">
        <v>941</v>
      </c>
      <c r="L999" s="4" t="s">
        <v>940</v>
      </c>
    </row>
    <row r="1000" spans="1:12" x14ac:dyDescent="0.2">
      <c r="A1000" s="20">
        <v>44384</v>
      </c>
      <c r="B1000" s="17">
        <v>12373015</v>
      </c>
      <c r="C1000" s="25" t="s">
        <v>277</v>
      </c>
      <c r="D1000" s="40">
        <v>45087.54</v>
      </c>
      <c r="E1000" s="17"/>
      <c r="F1000" s="40">
        <f>E1000*0.05</f>
        <v>0</v>
      </c>
      <c r="G1000" s="40"/>
      <c r="H1000" s="40">
        <f>D1000-F1000</f>
        <v>45087.54</v>
      </c>
      <c r="I1000" s="13">
        <f>+I999+G1000-H1000</f>
        <v>13325.101499999968</v>
      </c>
      <c r="J1000" s="23" t="s">
        <v>582</v>
      </c>
      <c r="L1000" s="4"/>
    </row>
    <row r="1001" spans="1:12" x14ac:dyDescent="0.2">
      <c r="A1001" s="17"/>
      <c r="B1001" s="17"/>
      <c r="C1001" s="25" t="s">
        <v>901</v>
      </c>
      <c r="D1001" s="40">
        <v>1547.58</v>
      </c>
      <c r="E1001" s="17"/>
      <c r="F1001" s="40">
        <f>E1001*0.05</f>
        <v>0</v>
      </c>
      <c r="G1001" s="40"/>
      <c r="H1001" s="40">
        <f>D1001-F1001</f>
        <v>1547.58</v>
      </c>
      <c r="I1001" s="13">
        <f>+I1000+G1001-H1001</f>
        <v>11777.521499999968</v>
      </c>
      <c r="J1001" s="17"/>
      <c r="L1001" s="4"/>
    </row>
    <row r="1002" spans="1:12" x14ac:dyDescent="0.2">
      <c r="A1002" s="17"/>
      <c r="B1002" s="17"/>
      <c r="C1002" s="61" t="s">
        <v>939</v>
      </c>
      <c r="D1002" s="40"/>
      <c r="E1002" s="17"/>
      <c r="F1002" s="40">
        <f>E1002*0.05</f>
        <v>0</v>
      </c>
      <c r="G1002" s="40"/>
      <c r="H1002" s="40">
        <f>D1002-F1002</f>
        <v>0</v>
      </c>
      <c r="I1002" s="13">
        <f>+I1001+G1002-H1002</f>
        <v>11777.521499999968</v>
      </c>
      <c r="J1002" s="17"/>
      <c r="L1002" s="4"/>
    </row>
    <row r="1003" spans="1:12" x14ac:dyDescent="0.2">
      <c r="A1003" s="20">
        <v>44414</v>
      </c>
      <c r="B1003" s="17">
        <v>45240000043</v>
      </c>
      <c r="C1003" s="25" t="s">
        <v>899</v>
      </c>
      <c r="D1003" s="40"/>
      <c r="E1003" s="17"/>
      <c r="F1003" s="40">
        <f>E1003*0.05</f>
        <v>0</v>
      </c>
      <c r="G1003" s="40">
        <v>908349.04</v>
      </c>
      <c r="H1003" s="40">
        <f>D1003-F1003</f>
        <v>0</v>
      </c>
      <c r="I1003" s="13">
        <f>+I1002+G1003-H1003</f>
        <v>920126.56149999995</v>
      </c>
      <c r="J1003" s="17"/>
      <c r="L1003" s="4"/>
    </row>
    <row r="1004" spans="1:12" x14ac:dyDescent="0.2">
      <c r="A1004" s="20">
        <v>44417</v>
      </c>
      <c r="B1004" s="17">
        <v>12773697</v>
      </c>
      <c r="C1004" s="25" t="s">
        <v>938</v>
      </c>
      <c r="D1004" s="40">
        <v>261210</v>
      </c>
      <c r="E1004" s="40">
        <v>259230</v>
      </c>
      <c r="F1004" s="40">
        <f>E1004*0.05</f>
        <v>12961.5</v>
      </c>
      <c r="G1004" s="40"/>
      <c r="H1004" s="40">
        <f>D1004-F1004</f>
        <v>248248.5</v>
      </c>
      <c r="I1004" s="13">
        <f>+I1003+G1004-H1004</f>
        <v>671878.06149999995</v>
      </c>
      <c r="J1004" s="65" t="s">
        <v>931</v>
      </c>
      <c r="L1004" s="4" t="s">
        <v>937</v>
      </c>
    </row>
    <row r="1005" spans="1:12" x14ac:dyDescent="0.2">
      <c r="A1005" s="20">
        <v>44417</v>
      </c>
      <c r="B1005" s="17">
        <v>12773759</v>
      </c>
      <c r="C1005" s="25" t="s">
        <v>790</v>
      </c>
      <c r="D1005" s="40">
        <v>255000</v>
      </c>
      <c r="E1005" s="40">
        <v>255000</v>
      </c>
      <c r="F1005" s="40">
        <f>E1005*0.05</f>
        <v>12750</v>
      </c>
      <c r="G1005" s="40"/>
      <c r="H1005" s="40">
        <f>D1005-F1005</f>
        <v>242250</v>
      </c>
      <c r="I1005" s="13">
        <f>+I1004+G1005-H1005</f>
        <v>429628.06149999995</v>
      </c>
      <c r="J1005" s="17" t="s">
        <v>18</v>
      </c>
      <c r="L1005" s="4" t="s">
        <v>936</v>
      </c>
    </row>
    <row r="1006" spans="1:12" x14ac:dyDescent="0.2">
      <c r="A1006" s="20">
        <v>44417</v>
      </c>
      <c r="B1006" s="17">
        <v>12773819</v>
      </c>
      <c r="C1006" s="25" t="s">
        <v>797</v>
      </c>
      <c r="D1006" s="40">
        <v>173124</v>
      </c>
      <c r="E1006" s="40">
        <v>173124</v>
      </c>
      <c r="F1006" s="40">
        <f>E1006*0.05</f>
        <v>8656.2000000000007</v>
      </c>
      <c r="G1006" s="40"/>
      <c r="H1006" s="40">
        <f>D1006-F1006</f>
        <v>164467.79999999999</v>
      </c>
      <c r="I1006" s="13">
        <f>+I1005+G1006-H1006</f>
        <v>265160.26149999996</v>
      </c>
      <c r="J1006" s="25" t="s">
        <v>935</v>
      </c>
      <c r="L1006" s="4"/>
    </row>
    <row r="1007" spans="1:12" x14ac:dyDescent="0.2">
      <c r="A1007" s="20">
        <v>44417</v>
      </c>
      <c r="B1007" s="17">
        <v>12774101</v>
      </c>
      <c r="C1007" s="25" t="s">
        <v>934</v>
      </c>
      <c r="D1007" s="40">
        <v>90185.04</v>
      </c>
      <c r="E1007" s="40">
        <v>89402.5</v>
      </c>
      <c r="F1007" s="40">
        <f>E1007*0.05</f>
        <v>4470.125</v>
      </c>
      <c r="G1007" s="40"/>
      <c r="H1007" s="40">
        <f>D1007-F1007</f>
        <v>85714.914999999994</v>
      </c>
      <c r="I1007" s="13">
        <f>+I1006+G1007-H1007</f>
        <v>179445.34649999999</v>
      </c>
      <c r="J1007" s="17" t="s">
        <v>933</v>
      </c>
      <c r="L1007" s="4"/>
    </row>
    <row r="1008" spans="1:12" x14ac:dyDescent="0.2">
      <c r="A1008" s="20">
        <v>44417</v>
      </c>
      <c r="B1008" s="17">
        <v>12774176</v>
      </c>
      <c r="C1008" s="25" t="s">
        <v>932</v>
      </c>
      <c r="D1008" s="40">
        <v>127288.73</v>
      </c>
      <c r="E1008" s="40">
        <v>120906.85</v>
      </c>
      <c r="F1008" s="40">
        <f>E1008*0.05</f>
        <v>6045.3425000000007</v>
      </c>
      <c r="G1008" s="40"/>
      <c r="H1008" s="40">
        <f>D1008-F1008</f>
        <v>121243.3875</v>
      </c>
      <c r="I1008" s="13">
        <f>+I1007+G1008-H1008</f>
        <v>58201.958999999988</v>
      </c>
      <c r="J1008" s="65" t="s">
        <v>931</v>
      </c>
      <c r="L1008" s="4" t="s">
        <v>930</v>
      </c>
    </row>
    <row r="1009" spans="1:12" x14ac:dyDescent="0.2">
      <c r="A1009" s="20">
        <v>44417</v>
      </c>
      <c r="B1009" s="17">
        <v>12778473</v>
      </c>
      <c r="C1009" s="25" t="s">
        <v>277</v>
      </c>
      <c r="D1009" s="40">
        <v>44883.17</v>
      </c>
      <c r="E1009" s="40"/>
      <c r="F1009" s="40">
        <f>E1009*0.05</f>
        <v>0</v>
      </c>
      <c r="G1009" s="40"/>
      <c r="H1009" s="40">
        <f>D1009-F1009</f>
        <v>44883.17</v>
      </c>
      <c r="I1009" s="13">
        <f>+I1008+G1009-H1009</f>
        <v>13318.78899999999</v>
      </c>
      <c r="J1009" s="23" t="s">
        <v>582</v>
      </c>
      <c r="L1009" s="4"/>
    </row>
    <row r="1010" spans="1:12" x14ac:dyDescent="0.2">
      <c r="A1010" s="20"/>
      <c r="B1010" s="17"/>
      <c r="C1010" s="25" t="s">
        <v>901</v>
      </c>
      <c r="D1010" s="40">
        <v>1547.89</v>
      </c>
      <c r="E1010" s="17"/>
      <c r="F1010" s="40">
        <f>E1010*0.05</f>
        <v>0</v>
      </c>
      <c r="G1010" s="40"/>
      <c r="H1010" s="40">
        <f>D1010-F1010</f>
        <v>1547.89</v>
      </c>
      <c r="I1010" s="13">
        <f>+I1009+G1010-H1010</f>
        <v>11770.89899999999</v>
      </c>
      <c r="J1010" s="17"/>
      <c r="L1010" s="4"/>
    </row>
    <row r="1011" spans="1:12" x14ac:dyDescent="0.2">
      <c r="A1011" s="20"/>
      <c r="B1011" s="17"/>
      <c r="C1011" s="25"/>
      <c r="D1011" s="40"/>
      <c r="E1011" s="17"/>
      <c r="F1011" s="40">
        <f>E1011*0.05</f>
        <v>0</v>
      </c>
      <c r="G1011" s="40"/>
      <c r="H1011" s="40">
        <f>D1011-F1011</f>
        <v>0</v>
      </c>
      <c r="I1011" s="13">
        <f>+I1010+G1011-H1011</f>
        <v>11770.89899999999</v>
      </c>
      <c r="J1011" s="17"/>
      <c r="L1011" s="4"/>
    </row>
    <row r="1012" spans="1:12" x14ac:dyDescent="0.2">
      <c r="A1012" s="20"/>
      <c r="B1012" s="17"/>
      <c r="C1012" s="61" t="s">
        <v>929</v>
      </c>
      <c r="D1012" s="40"/>
      <c r="E1012" s="17"/>
      <c r="F1012" s="40">
        <f>E1012*0.05</f>
        <v>0</v>
      </c>
      <c r="G1012" s="40"/>
      <c r="H1012" s="40">
        <f>D1012-F1012</f>
        <v>0</v>
      </c>
      <c r="I1012" s="19">
        <f>+I1011+G1012-H1012</f>
        <v>11770.89899999999</v>
      </c>
      <c r="J1012" s="17"/>
      <c r="L1012" s="4"/>
    </row>
    <row r="1013" spans="1:12" x14ac:dyDescent="0.2">
      <c r="A1013" s="20">
        <v>44446</v>
      </c>
      <c r="B1013" s="17">
        <v>45240000017</v>
      </c>
      <c r="C1013" s="25" t="s">
        <v>899</v>
      </c>
      <c r="D1013" s="40"/>
      <c r="E1013" s="17"/>
      <c r="F1013" s="40">
        <f>E1013*0.05</f>
        <v>0</v>
      </c>
      <c r="G1013" s="40">
        <v>908355.66</v>
      </c>
      <c r="H1013" s="40">
        <f>D1013-F1013</f>
        <v>0</v>
      </c>
      <c r="I1013" s="13">
        <f>+I1012+G1013-H1013</f>
        <v>920126.55900000001</v>
      </c>
      <c r="J1013" s="17"/>
      <c r="L1013" s="4"/>
    </row>
    <row r="1014" spans="1:12" x14ac:dyDescent="0.2">
      <c r="A1014" s="20">
        <v>44447</v>
      </c>
      <c r="B1014" s="17">
        <v>13163047</v>
      </c>
      <c r="C1014" s="63" t="s">
        <v>75</v>
      </c>
      <c r="D1014" s="40">
        <v>141530</v>
      </c>
      <c r="E1014" s="40">
        <v>133700</v>
      </c>
      <c r="F1014" s="40">
        <v>6739</v>
      </c>
      <c r="G1014" s="40"/>
      <c r="H1014" s="40">
        <f>D1014-F1014</f>
        <v>134791</v>
      </c>
      <c r="I1014" s="13">
        <f>+I1013+G1014-H1014</f>
        <v>785335.55900000001</v>
      </c>
      <c r="J1014" s="60" t="s">
        <v>812</v>
      </c>
      <c r="L1014" s="4" t="s">
        <v>928</v>
      </c>
    </row>
    <row r="1015" spans="1:12" x14ac:dyDescent="0.2">
      <c r="A1015" s="20">
        <v>44447</v>
      </c>
      <c r="B1015" s="17">
        <v>13163094</v>
      </c>
      <c r="C1015" s="59" t="s">
        <v>797</v>
      </c>
      <c r="D1015" s="40">
        <v>161043</v>
      </c>
      <c r="E1015" s="40">
        <v>161043</v>
      </c>
      <c r="F1015" s="40">
        <f>E1015*0.05</f>
        <v>8052.1500000000005</v>
      </c>
      <c r="G1015" s="40"/>
      <c r="H1015" s="40">
        <f>D1015-F1015</f>
        <v>152990.85</v>
      </c>
      <c r="I1015" s="13">
        <f>+I1014+G1015-H1015</f>
        <v>632344.70900000003</v>
      </c>
      <c r="J1015" s="58" t="s">
        <v>779</v>
      </c>
      <c r="L1015" s="4" t="s">
        <v>927</v>
      </c>
    </row>
    <row r="1016" spans="1:12" x14ac:dyDescent="0.2">
      <c r="A1016" s="20">
        <v>44447</v>
      </c>
      <c r="B1016" s="17">
        <v>13163140</v>
      </c>
      <c r="C1016" s="59" t="s">
        <v>315</v>
      </c>
      <c r="D1016" s="40">
        <v>274580.75</v>
      </c>
      <c r="E1016" s="40">
        <v>271178.75</v>
      </c>
      <c r="F1016" s="40">
        <f>E1016*0.05</f>
        <v>13558.9375</v>
      </c>
      <c r="G1016" s="40"/>
      <c r="H1016" s="40">
        <f>D1016-F1016</f>
        <v>261021.8125</v>
      </c>
      <c r="I1016" s="13">
        <f>+I1015+G1016-H1016</f>
        <v>371322.89650000003</v>
      </c>
      <c r="J1016" s="58" t="s">
        <v>16</v>
      </c>
      <c r="L1016" s="4" t="s">
        <v>926</v>
      </c>
    </row>
    <row r="1017" spans="1:12" x14ac:dyDescent="0.2">
      <c r="A1017" s="20">
        <v>44447</v>
      </c>
      <c r="B1017" s="17">
        <v>13163258</v>
      </c>
      <c r="C1017" s="59" t="s">
        <v>915</v>
      </c>
      <c r="D1017" s="40">
        <v>202216.76</v>
      </c>
      <c r="E1017" s="40">
        <v>200897</v>
      </c>
      <c r="F1017" s="40">
        <f>E1017*0.05</f>
        <v>10044.85</v>
      </c>
      <c r="G1017" s="40"/>
      <c r="H1017" s="40">
        <f>D1017-F1017</f>
        <v>192171.91</v>
      </c>
      <c r="I1017" s="13">
        <f>+I1016+G1017-H1017</f>
        <v>179150.98650000003</v>
      </c>
      <c r="J1017" s="58" t="s">
        <v>16</v>
      </c>
      <c r="L1017" s="4" t="s">
        <v>925</v>
      </c>
    </row>
    <row r="1018" spans="1:12" x14ac:dyDescent="0.2">
      <c r="A1018" s="20">
        <v>44447</v>
      </c>
      <c r="B1018" s="17">
        <v>13163311</v>
      </c>
      <c r="C1018" s="59" t="s">
        <v>924</v>
      </c>
      <c r="D1018" s="40">
        <v>105000</v>
      </c>
      <c r="E1018" s="40">
        <v>105000</v>
      </c>
      <c r="F1018" s="40">
        <f>E1018*0.05</f>
        <v>5250</v>
      </c>
      <c r="G1018" s="40"/>
      <c r="H1018" s="40">
        <f>D1018-F1018</f>
        <v>99750</v>
      </c>
      <c r="I1018" s="13">
        <f>+I1017+G1018-H1018</f>
        <v>79400.986500000028</v>
      </c>
      <c r="J1018" s="60" t="s">
        <v>923</v>
      </c>
      <c r="L1018" s="4" t="s">
        <v>922</v>
      </c>
    </row>
    <row r="1019" spans="1:12" x14ac:dyDescent="0.2">
      <c r="A1019" s="20">
        <v>44447</v>
      </c>
      <c r="B1019" s="17">
        <v>13163447</v>
      </c>
      <c r="C1019" s="46" t="s">
        <v>921</v>
      </c>
      <c r="D1019" s="40">
        <v>22275</v>
      </c>
      <c r="E1019" s="40">
        <v>22275</v>
      </c>
      <c r="F1019" s="40">
        <f>E1019*0.05</f>
        <v>1113.75</v>
      </c>
      <c r="G1019" s="40"/>
      <c r="H1019" s="40">
        <f>D1019-F1019</f>
        <v>21161.25</v>
      </c>
      <c r="I1019" s="13">
        <f>+I1018+G1019-H1019</f>
        <v>58239.736500000028</v>
      </c>
      <c r="J1019" s="48" t="s">
        <v>93</v>
      </c>
      <c r="L1019" s="4" t="s">
        <v>920</v>
      </c>
    </row>
    <row r="1020" spans="1:12" x14ac:dyDescent="0.2">
      <c r="A1020" s="20">
        <v>44447</v>
      </c>
      <c r="B1020" s="58">
        <v>13167236</v>
      </c>
      <c r="C1020" s="46" t="s">
        <v>51</v>
      </c>
      <c r="D1020" s="40">
        <v>44758.69</v>
      </c>
      <c r="E1020" s="40"/>
      <c r="F1020" s="40">
        <f>E1020*0.05</f>
        <v>0</v>
      </c>
      <c r="G1020" s="40"/>
      <c r="H1020" s="40">
        <f>D1020-F1020</f>
        <v>44758.69</v>
      </c>
      <c r="I1020" s="13">
        <f>+I1019+G1020-H1020</f>
        <v>13481.046500000026</v>
      </c>
      <c r="J1020" s="48" t="s">
        <v>582</v>
      </c>
      <c r="L1020" s="4"/>
    </row>
    <row r="1021" spans="1:12" x14ac:dyDescent="0.2">
      <c r="A1021" s="17"/>
      <c r="B1021" s="17"/>
      <c r="C1021" s="46" t="s">
        <v>826</v>
      </c>
      <c r="D1021" s="40">
        <f>1372.84+175</f>
        <v>1547.84</v>
      </c>
      <c r="E1021" s="17"/>
      <c r="F1021" s="40">
        <f>E1021*0.05</f>
        <v>0</v>
      </c>
      <c r="G1021" s="40"/>
      <c r="H1021" s="40">
        <f>D1021-F1021</f>
        <v>1547.84</v>
      </c>
      <c r="I1021" s="13">
        <f>+I1020+G1021-H1021</f>
        <v>11933.206500000026</v>
      </c>
      <c r="J1021" s="17"/>
      <c r="L1021" s="4"/>
    </row>
    <row r="1022" spans="1:12" x14ac:dyDescent="0.2">
      <c r="A1022" s="17"/>
      <c r="B1022" s="17"/>
      <c r="C1022" s="61" t="s">
        <v>919</v>
      </c>
      <c r="D1022" s="40"/>
      <c r="E1022" s="17"/>
      <c r="F1022" s="40">
        <f>E1022*0.05</f>
        <v>0</v>
      </c>
      <c r="G1022" s="40"/>
      <c r="H1022" s="40">
        <f>D1022-F1022</f>
        <v>0</v>
      </c>
      <c r="I1022" s="19">
        <f>+I1021+G1022-H1022</f>
        <v>11933.206500000026</v>
      </c>
      <c r="J1022" s="17"/>
      <c r="L1022" s="4"/>
    </row>
    <row r="1023" spans="1:12" x14ac:dyDescent="0.2">
      <c r="A1023" s="20">
        <v>44481</v>
      </c>
      <c r="B1023" s="17">
        <v>45240000020</v>
      </c>
      <c r="C1023" s="25" t="s">
        <v>899</v>
      </c>
      <c r="D1023" s="40"/>
      <c r="E1023" s="17"/>
      <c r="F1023" s="40">
        <f>E1023*0.05</f>
        <v>0</v>
      </c>
      <c r="G1023" s="40">
        <v>908193.35</v>
      </c>
      <c r="H1023" s="40">
        <f>D1023-F1023</f>
        <v>0</v>
      </c>
      <c r="I1023" s="13">
        <f>+I1022+G1023-H1023</f>
        <v>920126.55649999995</v>
      </c>
      <c r="J1023" s="17"/>
      <c r="L1023" s="4"/>
    </row>
    <row r="1024" spans="1:12" x14ac:dyDescent="0.2">
      <c r="A1024" s="20">
        <v>44482</v>
      </c>
      <c r="B1024" s="17">
        <v>13625297</v>
      </c>
      <c r="C1024" s="63" t="s">
        <v>75</v>
      </c>
      <c r="D1024" s="40">
        <v>256138.51</v>
      </c>
      <c r="E1024" s="40">
        <v>247768.51</v>
      </c>
      <c r="F1024" s="40">
        <v>12388.43</v>
      </c>
      <c r="G1024" s="40"/>
      <c r="H1024" s="40">
        <f>D1024-F1024</f>
        <v>243750.08000000002</v>
      </c>
      <c r="I1024" s="13">
        <f>+I1023+G1024-H1024</f>
        <v>676376.47649999987</v>
      </c>
      <c r="J1024" s="60" t="s">
        <v>812</v>
      </c>
      <c r="L1024" s="4" t="s">
        <v>918</v>
      </c>
    </row>
    <row r="1025" spans="1:12" x14ac:dyDescent="0.2">
      <c r="A1025" s="20">
        <v>44482</v>
      </c>
      <c r="B1025" s="17">
        <v>13625421</v>
      </c>
      <c r="C1025" s="59" t="s">
        <v>797</v>
      </c>
      <c r="D1025" s="40">
        <v>148314</v>
      </c>
      <c r="E1025" s="40">
        <v>148314</v>
      </c>
      <c r="F1025" s="40">
        <f>E1025*0.05</f>
        <v>7415.7000000000007</v>
      </c>
      <c r="G1025" s="40"/>
      <c r="H1025" s="40">
        <f>D1025-F1025</f>
        <v>140898.29999999999</v>
      </c>
      <c r="I1025" s="13">
        <f>+I1024+G1025-H1025</f>
        <v>535478.17649999983</v>
      </c>
      <c r="J1025" s="17" t="s">
        <v>917</v>
      </c>
      <c r="L1025" s="4" t="s">
        <v>910</v>
      </c>
    </row>
    <row r="1026" spans="1:12" x14ac:dyDescent="0.2">
      <c r="A1026" s="20">
        <v>44482</v>
      </c>
      <c r="B1026" s="17">
        <v>13625550</v>
      </c>
      <c r="C1026" s="59" t="s">
        <v>315</v>
      </c>
      <c r="D1026" s="40">
        <v>317328.75</v>
      </c>
      <c r="E1026" s="40">
        <v>316655.46000000002</v>
      </c>
      <c r="F1026" s="40">
        <f>E1026*0.05</f>
        <v>15832.773000000001</v>
      </c>
      <c r="G1026" s="40"/>
      <c r="H1026" s="40">
        <f>D1026-F1026</f>
        <v>301495.97700000001</v>
      </c>
      <c r="I1026" s="13">
        <f>+I1025+G1026-H1026</f>
        <v>233982.19949999981</v>
      </c>
      <c r="J1026" s="58" t="s">
        <v>833</v>
      </c>
      <c r="L1026" s="4" t="s">
        <v>916</v>
      </c>
    </row>
    <row r="1027" spans="1:12" x14ac:dyDescent="0.2">
      <c r="A1027" s="20">
        <v>44482</v>
      </c>
      <c r="B1027" s="17">
        <v>13625702</v>
      </c>
      <c r="C1027" s="59" t="s">
        <v>915</v>
      </c>
      <c r="D1027" s="40">
        <v>105650.6</v>
      </c>
      <c r="E1027" s="40">
        <v>103064</v>
      </c>
      <c r="F1027" s="40">
        <f>E1027*0.05</f>
        <v>5153.2000000000007</v>
      </c>
      <c r="G1027" s="40"/>
      <c r="H1027" s="40">
        <f>D1027-F1027</f>
        <v>100497.40000000001</v>
      </c>
      <c r="I1027" s="13">
        <f>+I1026+G1027-H1027</f>
        <v>133484.79949999979</v>
      </c>
      <c r="J1027" s="58" t="s">
        <v>16</v>
      </c>
      <c r="L1027" s="4" t="s">
        <v>914</v>
      </c>
    </row>
    <row r="1028" spans="1:12" x14ac:dyDescent="0.2">
      <c r="A1028" s="20">
        <v>44482</v>
      </c>
      <c r="B1028" s="17">
        <v>13625830</v>
      </c>
      <c r="C1028" s="17" t="s">
        <v>141</v>
      </c>
      <c r="D1028" s="40">
        <v>79200.17</v>
      </c>
      <c r="E1028" s="40">
        <v>73158.75</v>
      </c>
      <c r="F1028" s="40">
        <f>E1028*0.05</f>
        <v>3657.9375</v>
      </c>
      <c r="G1028" s="40"/>
      <c r="H1028" s="40">
        <f>D1028-F1028</f>
        <v>75542.232499999998</v>
      </c>
      <c r="I1028" s="13">
        <f>+I1027+G1028-H1028</f>
        <v>57942.566999999792</v>
      </c>
      <c r="J1028" s="58" t="s">
        <v>833</v>
      </c>
      <c r="L1028" s="4" t="s">
        <v>913</v>
      </c>
    </row>
    <row r="1029" spans="1:12" x14ac:dyDescent="0.2">
      <c r="A1029" s="20">
        <v>44482</v>
      </c>
      <c r="B1029" s="64">
        <v>13630262</v>
      </c>
      <c r="C1029" s="46" t="s">
        <v>51</v>
      </c>
      <c r="D1029" s="40">
        <v>44448.04</v>
      </c>
      <c r="E1029" s="17"/>
      <c r="F1029" s="40">
        <f>E1029*0.05</f>
        <v>0</v>
      </c>
      <c r="G1029" s="40"/>
      <c r="H1029" s="40">
        <f>D1029-F1029</f>
        <v>44448.04</v>
      </c>
      <c r="I1029" s="13">
        <f>+I1028+G1029-H1029</f>
        <v>13494.526999999791</v>
      </c>
      <c r="J1029" s="48" t="s">
        <v>582</v>
      </c>
      <c r="L1029" s="5"/>
    </row>
    <row r="1030" spans="1:12" x14ac:dyDescent="0.2">
      <c r="A1030" s="17"/>
      <c r="B1030" s="17"/>
      <c r="C1030" s="46" t="s">
        <v>826</v>
      </c>
      <c r="D1030" s="40">
        <f>1373.28+175</f>
        <v>1548.28</v>
      </c>
      <c r="E1030" s="17"/>
      <c r="F1030" s="40">
        <f>E1030*0.05</f>
        <v>0</v>
      </c>
      <c r="G1030" s="40"/>
      <c r="H1030" s="40">
        <f>D1030-F1030</f>
        <v>1548.28</v>
      </c>
      <c r="I1030" s="19">
        <f>+I1029+G1030-H1030</f>
        <v>11946.24699999979</v>
      </c>
      <c r="J1030" s="17"/>
      <c r="L1030" s="4"/>
    </row>
    <row r="1031" spans="1:12" x14ac:dyDescent="0.2">
      <c r="A1031" s="20"/>
      <c r="B1031" s="17"/>
      <c r="C1031" s="61" t="s">
        <v>912</v>
      </c>
      <c r="D1031" s="40"/>
      <c r="E1031" s="17"/>
      <c r="F1031" s="40">
        <f>E1031*0.05</f>
        <v>0</v>
      </c>
      <c r="G1031" s="40"/>
      <c r="H1031" s="40">
        <f>D1031-F1031</f>
        <v>0</v>
      </c>
      <c r="I1031" s="13">
        <f>+I1030+G1031-H1031</f>
        <v>11946.24699999979</v>
      </c>
      <c r="J1031" s="17"/>
      <c r="L1031" s="4"/>
    </row>
    <row r="1032" spans="1:12" x14ac:dyDescent="0.2">
      <c r="A1032" s="20">
        <v>44526</v>
      </c>
      <c r="B1032" s="17">
        <v>45240000064</v>
      </c>
      <c r="C1032" s="25" t="s">
        <v>899</v>
      </c>
      <c r="D1032" s="40"/>
      <c r="E1032" s="17"/>
      <c r="F1032" s="40">
        <f>E1032*0.05</f>
        <v>0</v>
      </c>
      <c r="G1032" s="40">
        <v>908180.31</v>
      </c>
      <c r="H1032" s="40">
        <f>D1032-F1032</f>
        <v>0</v>
      </c>
      <c r="I1032" s="13">
        <f>+I1031+G1032-H1032</f>
        <v>920126.5569999998</v>
      </c>
      <c r="J1032" s="17"/>
      <c r="L1032" s="4"/>
    </row>
    <row r="1033" spans="1:12" x14ac:dyDescent="0.2">
      <c r="A1033" s="20">
        <v>44529</v>
      </c>
      <c r="B1033" s="17">
        <v>14269826</v>
      </c>
      <c r="C1033" s="63" t="s">
        <v>75</v>
      </c>
      <c r="D1033" s="40">
        <v>233328</v>
      </c>
      <c r="E1033" s="40">
        <v>227550</v>
      </c>
      <c r="F1033" s="40">
        <f>E1033*0.05</f>
        <v>11377.5</v>
      </c>
      <c r="G1033" s="40"/>
      <c r="H1033" s="40">
        <f>D1033-F1033</f>
        <v>221950.5</v>
      </c>
      <c r="I1033" s="13">
        <f>+I1032+G1033-H1033</f>
        <v>698176.0569999998</v>
      </c>
      <c r="J1033" s="60" t="s">
        <v>812</v>
      </c>
      <c r="L1033" s="4" t="s">
        <v>911</v>
      </c>
    </row>
    <row r="1034" spans="1:12" x14ac:dyDescent="0.2">
      <c r="A1034" s="20">
        <v>44529</v>
      </c>
      <c r="B1034" s="17">
        <v>14269932</v>
      </c>
      <c r="C1034" s="59" t="s">
        <v>797</v>
      </c>
      <c r="D1034" s="40">
        <v>153561</v>
      </c>
      <c r="E1034" s="40">
        <v>153561</v>
      </c>
      <c r="F1034" s="40">
        <f>E1034*0.05</f>
        <v>7678.05</v>
      </c>
      <c r="G1034" s="40"/>
      <c r="H1034" s="40">
        <f>D1034-F1034</f>
        <v>145882.95000000001</v>
      </c>
      <c r="I1034" s="13">
        <f>+I1033+G1034-H1034</f>
        <v>552293.10699999984</v>
      </c>
      <c r="J1034" s="58" t="s">
        <v>779</v>
      </c>
      <c r="L1034" s="4" t="s">
        <v>910</v>
      </c>
    </row>
    <row r="1035" spans="1:12" x14ac:dyDescent="0.2">
      <c r="A1035" s="20">
        <v>44529</v>
      </c>
      <c r="B1035" s="17">
        <v>14270003</v>
      </c>
      <c r="C1035" s="17" t="s">
        <v>315</v>
      </c>
      <c r="D1035" s="40">
        <v>322275.77</v>
      </c>
      <c r="E1035" s="40">
        <v>315084.65999999997</v>
      </c>
      <c r="F1035" s="40">
        <f>E1035*0.05</f>
        <v>15754.233</v>
      </c>
      <c r="G1035" s="40"/>
      <c r="H1035" s="40">
        <f>D1035-F1035</f>
        <v>306521.53700000001</v>
      </c>
      <c r="I1035" s="13">
        <f>+I1034+G1035-H1035</f>
        <v>245771.56999999983</v>
      </c>
      <c r="J1035" s="58" t="s">
        <v>16</v>
      </c>
      <c r="L1035" s="4" t="s">
        <v>909</v>
      </c>
    </row>
    <row r="1036" spans="1:12" x14ac:dyDescent="0.2">
      <c r="A1036" s="20">
        <v>44529</v>
      </c>
      <c r="B1036" s="17">
        <v>14270080</v>
      </c>
      <c r="C1036" s="17" t="s">
        <v>842</v>
      </c>
      <c r="D1036" s="40">
        <v>197477.72</v>
      </c>
      <c r="E1036" s="40">
        <v>197099.76</v>
      </c>
      <c r="F1036" s="40">
        <f>E1036*0.05</f>
        <v>9854.9880000000012</v>
      </c>
      <c r="G1036" s="40"/>
      <c r="H1036" s="40">
        <f>D1036-F1036</f>
        <v>187622.73199999999</v>
      </c>
      <c r="I1036" s="13">
        <f>+I1035+G1036-H1036</f>
        <v>58148.837999999843</v>
      </c>
      <c r="J1036" s="17" t="s">
        <v>908</v>
      </c>
      <c r="L1036" s="4" t="s">
        <v>907</v>
      </c>
    </row>
    <row r="1037" spans="1:12" x14ac:dyDescent="0.2">
      <c r="A1037" s="20">
        <v>44529</v>
      </c>
      <c r="B1037" s="17">
        <v>14274956</v>
      </c>
      <c r="C1037" s="46" t="s">
        <v>51</v>
      </c>
      <c r="D1037" s="40">
        <v>44664.77</v>
      </c>
      <c r="E1037" s="40"/>
      <c r="F1037" s="40">
        <f>E1037*0.05</f>
        <v>0</v>
      </c>
      <c r="G1037" s="40"/>
      <c r="H1037" s="40">
        <f>D1037-F1037</f>
        <v>44664.77</v>
      </c>
      <c r="I1037" s="13">
        <f>+I1036+G1037-H1037</f>
        <v>13484.067999999847</v>
      </c>
      <c r="J1037" s="48" t="s">
        <v>582</v>
      </c>
      <c r="L1037" s="4"/>
    </row>
    <row r="1038" spans="1:12" x14ac:dyDescent="0.2">
      <c r="A1038" s="20"/>
      <c r="B1038" s="17"/>
      <c r="C1038" s="46" t="s">
        <v>826</v>
      </c>
      <c r="D1038" s="40">
        <v>1547.96</v>
      </c>
      <c r="E1038" s="40"/>
      <c r="F1038" s="40">
        <f>E1038*0.05</f>
        <v>0</v>
      </c>
      <c r="G1038" s="40"/>
      <c r="H1038" s="40">
        <f>D1038-F1038</f>
        <v>1547.96</v>
      </c>
      <c r="I1038" s="13">
        <f>+I1037+G1038-H1038</f>
        <v>11936.107999999847</v>
      </c>
      <c r="J1038" s="17"/>
      <c r="L1038" s="4"/>
    </row>
    <row r="1039" spans="1:12" x14ac:dyDescent="0.2">
      <c r="A1039" s="17"/>
      <c r="B1039" s="17"/>
      <c r="C1039" s="61" t="s">
        <v>906</v>
      </c>
      <c r="D1039" s="40"/>
      <c r="E1039" s="40"/>
      <c r="F1039" s="40">
        <f>E1039*0.05</f>
        <v>0</v>
      </c>
      <c r="G1039" s="40"/>
      <c r="H1039" s="40">
        <f>D1039-F1039</f>
        <v>0</v>
      </c>
      <c r="I1039" s="13">
        <f>+I1038+G1039-H1039</f>
        <v>11936.107999999847</v>
      </c>
      <c r="J1039" s="17"/>
      <c r="L1039" s="4"/>
    </row>
    <row r="1040" spans="1:12" x14ac:dyDescent="0.2">
      <c r="A1040" s="36">
        <v>44561</v>
      </c>
      <c r="B1040" s="17">
        <v>45240000086</v>
      </c>
      <c r="C1040" s="25" t="s">
        <v>899</v>
      </c>
      <c r="D1040" s="40"/>
      <c r="E1040" s="40"/>
      <c r="F1040" s="40">
        <f>E1040*0.05</f>
        <v>0</v>
      </c>
      <c r="G1040" s="40">
        <v>908190.45</v>
      </c>
      <c r="H1040" s="40">
        <f>D1040-F1040</f>
        <v>0</v>
      </c>
      <c r="I1040" s="13">
        <f>+I1039+G1040-H1040</f>
        <v>920126.55799999984</v>
      </c>
      <c r="J1040" s="17"/>
      <c r="L1040" s="4"/>
    </row>
    <row r="1041" spans="1:12" x14ac:dyDescent="0.2">
      <c r="A1041" s="36">
        <v>44561</v>
      </c>
      <c r="B1041" s="17">
        <v>14804092</v>
      </c>
      <c r="C1041" s="63" t="s">
        <v>75</v>
      </c>
      <c r="D1041" s="40">
        <v>259440.83</v>
      </c>
      <c r="E1041" s="40">
        <v>235781.83</v>
      </c>
      <c r="F1041" s="40">
        <v>11789.09</v>
      </c>
      <c r="G1041" s="40"/>
      <c r="H1041" s="40">
        <f>D1041-F1041</f>
        <v>247651.74</v>
      </c>
      <c r="I1041" s="13">
        <f>+I1040+G1041-H1041</f>
        <v>672474.81799999985</v>
      </c>
      <c r="J1041" s="60" t="s">
        <v>812</v>
      </c>
      <c r="L1041" s="4"/>
    </row>
    <row r="1042" spans="1:12" x14ac:dyDescent="0.2">
      <c r="A1042" s="36">
        <v>44561</v>
      </c>
      <c r="B1042" s="17">
        <v>14804147</v>
      </c>
      <c r="C1042" s="59" t="s">
        <v>797</v>
      </c>
      <c r="D1042" s="40">
        <v>92628</v>
      </c>
      <c r="E1042" s="40">
        <v>92628</v>
      </c>
      <c r="F1042" s="40">
        <v>4631.3999999999996</v>
      </c>
      <c r="G1042" s="40"/>
      <c r="H1042" s="40">
        <f>D1042-F1042</f>
        <v>87996.6</v>
      </c>
      <c r="I1042" s="13">
        <f>+I1041+G1042-H1042</f>
        <v>584478.21799999988</v>
      </c>
      <c r="J1042" s="58" t="s">
        <v>779</v>
      </c>
      <c r="L1042" s="4"/>
    </row>
    <row r="1043" spans="1:12" x14ac:dyDescent="0.2">
      <c r="A1043" s="36">
        <v>44561</v>
      </c>
      <c r="B1043" s="17">
        <v>14804204</v>
      </c>
      <c r="C1043" s="17" t="s">
        <v>315</v>
      </c>
      <c r="D1043" s="40">
        <v>315181.39</v>
      </c>
      <c r="E1043" s="40">
        <v>310094.2</v>
      </c>
      <c r="F1043" s="40">
        <v>15504.71</v>
      </c>
      <c r="G1043" s="40"/>
      <c r="H1043" s="40">
        <f>D1043-F1043</f>
        <v>299676.68</v>
      </c>
      <c r="I1043" s="13">
        <f>+I1042+G1043-H1043</f>
        <v>284801.53799999988</v>
      </c>
      <c r="J1043" s="58" t="s">
        <v>16</v>
      </c>
      <c r="L1043" s="4"/>
    </row>
    <row r="1044" spans="1:12" x14ac:dyDescent="0.2">
      <c r="A1044" s="36">
        <v>44561</v>
      </c>
      <c r="B1044" s="17">
        <v>14804239</v>
      </c>
      <c r="C1044" s="17" t="s">
        <v>842</v>
      </c>
      <c r="D1044" s="40">
        <v>167096.53</v>
      </c>
      <c r="E1044" s="40">
        <v>166776.72</v>
      </c>
      <c r="F1044" s="40">
        <v>8338.84</v>
      </c>
      <c r="G1044" s="40"/>
      <c r="H1044" s="40">
        <f>D1044-F1044</f>
        <v>158757.69</v>
      </c>
      <c r="I1044" s="13">
        <f>+I1043+G1044-H1044</f>
        <v>126043.84799999988</v>
      </c>
      <c r="J1044" s="17" t="s">
        <v>897</v>
      </c>
      <c r="L1044" s="4"/>
    </row>
    <row r="1045" spans="1:12" x14ac:dyDescent="0.2">
      <c r="A1045" s="36">
        <v>44561</v>
      </c>
      <c r="B1045" s="17">
        <v>14804274</v>
      </c>
      <c r="C1045" s="46" t="s">
        <v>905</v>
      </c>
      <c r="D1045" s="40">
        <v>72130.880000000005</v>
      </c>
      <c r="E1045" s="40">
        <v>63546.3</v>
      </c>
      <c r="F1045" s="40">
        <v>3177.32</v>
      </c>
      <c r="G1045" s="40"/>
      <c r="H1045" s="40">
        <v>68953.565000000002</v>
      </c>
      <c r="I1045" s="13">
        <f>+I1044+G1045-H1045</f>
        <v>57090.282999999879</v>
      </c>
      <c r="J1045" s="17" t="s">
        <v>904</v>
      </c>
      <c r="L1045" s="4"/>
    </row>
    <row r="1046" spans="1:12" x14ac:dyDescent="0.2">
      <c r="A1046" s="36">
        <v>44561</v>
      </c>
      <c r="B1046" s="62">
        <v>253</v>
      </c>
      <c r="C1046" s="46" t="s">
        <v>903</v>
      </c>
      <c r="D1046" s="40">
        <v>0</v>
      </c>
      <c r="E1046" s="40"/>
      <c r="F1046" s="40"/>
      <c r="G1046" s="40"/>
      <c r="H1046" s="40">
        <v>0</v>
      </c>
      <c r="I1046" s="13">
        <f>+I1045+G1046-H1046</f>
        <v>57090.282999999879</v>
      </c>
      <c r="J1046" s="17" t="s">
        <v>903</v>
      </c>
      <c r="L1046" s="4"/>
    </row>
    <row r="1047" spans="1:12" x14ac:dyDescent="0.2">
      <c r="A1047" s="36">
        <v>44561</v>
      </c>
      <c r="B1047" s="62">
        <v>254</v>
      </c>
      <c r="C1047" s="46" t="s">
        <v>903</v>
      </c>
      <c r="D1047" s="40">
        <v>0</v>
      </c>
      <c r="E1047" s="40"/>
      <c r="F1047" s="40">
        <f>E1047*0.05</f>
        <v>0</v>
      </c>
      <c r="G1047" s="40"/>
      <c r="H1047" s="40">
        <f>D1047-F1047</f>
        <v>0</v>
      </c>
      <c r="I1047" s="13">
        <f>+I1046+G1047-H1047</f>
        <v>57090.282999999879</v>
      </c>
      <c r="J1047" s="17" t="s">
        <v>903</v>
      </c>
      <c r="L1047" s="4"/>
    </row>
    <row r="1048" spans="1:12" x14ac:dyDescent="0.2">
      <c r="A1048" s="36">
        <v>44561</v>
      </c>
      <c r="B1048" s="62">
        <v>255</v>
      </c>
      <c r="C1048" s="46" t="s">
        <v>51</v>
      </c>
      <c r="D1048" s="40">
        <v>43441.36</v>
      </c>
      <c r="E1048" s="40"/>
      <c r="F1048" s="40"/>
      <c r="G1048" s="40"/>
      <c r="H1048" s="40">
        <f>D1048-F1048</f>
        <v>43441.36</v>
      </c>
      <c r="I1048" s="13">
        <f>+I1047+G1048-H1048</f>
        <v>13648.922999999879</v>
      </c>
      <c r="J1048" s="17" t="s">
        <v>582</v>
      </c>
      <c r="L1048" s="4"/>
    </row>
    <row r="1049" spans="1:12" x14ac:dyDescent="0.2">
      <c r="A1049" s="36"/>
      <c r="B1049" s="62"/>
      <c r="C1049" s="46" t="s">
        <v>901</v>
      </c>
      <c r="D1049" s="40">
        <v>500</v>
      </c>
      <c r="E1049" s="40"/>
      <c r="F1049" s="40"/>
      <c r="G1049" s="40"/>
      <c r="H1049" s="40">
        <f>D1049-F1049</f>
        <v>500</v>
      </c>
      <c r="I1049" s="13">
        <f>+I1048+G1049-H1049</f>
        <v>13148.922999999879</v>
      </c>
      <c r="J1049" s="17" t="s">
        <v>902</v>
      </c>
      <c r="L1049" s="4"/>
    </row>
    <row r="1050" spans="1:12" x14ac:dyDescent="0.2">
      <c r="A1050" s="17"/>
      <c r="B1050" s="17"/>
      <c r="C1050" s="46" t="s">
        <v>901</v>
      </c>
      <c r="D1050" s="40">
        <f>371.48+131.99+449.52+238.14+103.43+175+150</f>
        <v>1619.5600000000002</v>
      </c>
      <c r="E1050" s="40"/>
      <c r="F1050" s="40">
        <f>E1050*0.05</f>
        <v>0</v>
      </c>
      <c r="G1050" s="40"/>
      <c r="H1050" s="40">
        <f>D1050-F1050</f>
        <v>1619.5600000000002</v>
      </c>
      <c r="I1050" s="19">
        <f>+I1049+G1050-H1050</f>
        <v>11529.362999999879</v>
      </c>
      <c r="J1050" s="17"/>
      <c r="L1050" s="4"/>
    </row>
    <row r="1051" spans="1:12" x14ac:dyDescent="0.2">
      <c r="A1051" s="17"/>
      <c r="B1051" s="17"/>
      <c r="C1051" s="61" t="s">
        <v>900</v>
      </c>
      <c r="D1051" s="40"/>
      <c r="E1051" s="40"/>
      <c r="F1051" s="40">
        <f>E1051*0.05</f>
        <v>0</v>
      </c>
      <c r="G1051" s="40"/>
      <c r="H1051" s="40">
        <f>D1051-F1051</f>
        <v>0</v>
      </c>
      <c r="I1051" s="13">
        <f>+I1050+G1051-H1051</f>
        <v>11529.362999999879</v>
      </c>
      <c r="J1051" s="17"/>
      <c r="L1051" s="4"/>
    </row>
    <row r="1052" spans="1:12" x14ac:dyDescent="0.2">
      <c r="A1052" s="36">
        <v>44592</v>
      </c>
      <c r="B1052" s="17"/>
      <c r="C1052" s="46" t="s">
        <v>826</v>
      </c>
      <c r="D1052" s="40">
        <v>325</v>
      </c>
      <c r="E1052" s="40"/>
      <c r="F1052" s="40">
        <f>E1052*0.05</f>
        <v>0</v>
      </c>
      <c r="G1052" s="40"/>
      <c r="H1052" s="40">
        <f>D1052-F1052</f>
        <v>325</v>
      </c>
      <c r="I1052" s="13">
        <f>+I1051+G1052-H1052</f>
        <v>11204.362999999879</v>
      </c>
      <c r="J1052" s="17"/>
      <c r="L1052" s="4"/>
    </row>
    <row r="1053" spans="1:12" x14ac:dyDescent="0.2">
      <c r="A1053" s="36">
        <v>44620</v>
      </c>
      <c r="B1053" s="17"/>
      <c r="C1053" s="46" t="s">
        <v>826</v>
      </c>
      <c r="D1053" s="40">
        <v>325</v>
      </c>
      <c r="E1053" s="40"/>
      <c r="F1053" s="40">
        <f>E1053*0.05</f>
        <v>0</v>
      </c>
      <c r="G1053" s="40"/>
      <c r="H1053" s="40">
        <f>D1053-F1053</f>
        <v>325</v>
      </c>
      <c r="I1053" s="19">
        <f>+I1052+G1053-H1053</f>
        <v>10879.362999999879</v>
      </c>
      <c r="J1053" s="17"/>
      <c r="L1053" s="4"/>
    </row>
    <row r="1054" spans="1:12" x14ac:dyDescent="0.2">
      <c r="A1054" s="36">
        <v>44645</v>
      </c>
      <c r="B1054" s="17">
        <v>45240000017</v>
      </c>
      <c r="C1054" s="25" t="s">
        <v>899</v>
      </c>
      <c r="D1054" s="40"/>
      <c r="E1054" s="40"/>
      <c r="F1054" s="40">
        <f>E1054*0.05</f>
        <v>0</v>
      </c>
      <c r="G1054" s="40">
        <v>908772.2</v>
      </c>
      <c r="H1054" s="40">
        <f>D1054-F1054</f>
        <v>0</v>
      </c>
      <c r="I1054" s="13">
        <f>+I1053+G1054-H1054</f>
        <v>919651.56299999985</v>
      </c>
      <c r="J1054" s="17"/>
      <c r="L1054" s="4"/>
    </row>
    <row r="1055" spans="1:12" x14ac:dyDescent="0.2">
      <c r="A1055" s="36">
        <v>44648</v>
      </c>
      <c r="B1055" s="48">
        <v>16014424</v>
      </c>
      <c r="C1055" s="46" t="s">
        <v>75</v>
      </c>
      <c r="D1055" s="40">
        <v>239947</v>
      </c>
      <c r="E1055" s="40">
        <v>223990</v>
      </c>
      <c r="F1055" s="40">
        <f>E1055*0.05</f>
        <v>11199.5</v>
      </c>
      <c r="G1055" s="40"/>
      <c r="H1055" s="40">
        <f>D1055-F1055</f>
        <v>228747.5</v>
      </c>
      <c r="I1055" s="13">
        <f>+I1054+G1055-H1055</f>
        <v>690904.06299999985</v>
      </c>
      <c r="J1055" s="60" t="s">
        <v>812</v>
      </c>
      <c r="L1055" s="4" t="s">
        <v>898</v>
      </c>
    </row>
    <row r="1056" spans="1:12" x14ac:dyDescent="0.2">
      <c r="A1056" s="36">
        <v>44648</v>
      </c>
      <c r="B1056" s="48">
        <v>16014480</v>
      </c>
      <c r="C1056" s="59" t="s">
        <v>797</v>
      </c>
      <c r="D1056" s="40">
        <v>127902</v>
      </c>
      <c r="E1056" s="40">
        <v>127902</v>
      </c>
      <c r="F1056" s="40">
        <f>E1056*0.05</f>
        <v>6395.1</v>
      </c>
      <c r="G1056" s="40"/>
      <c r="H1056" s="40">
        <f>D1056-F1056</f>
        <v>121506.9</v>
      </c>
      <c r="I1056" s="13">
        <f>+I1055+G1056-H1056</f>
        <v>569397.16299999983</v>
      </c>
      <c r="J1056" s="58" t="s">
        <v>779</v>
      </c>
      <c r="L1056" s="4"/>
    </row>
    <row r="1057" spans="1:12" x14ac:dyDescent="0.2">
      <c r="A1057" s="36">
        <v>44648</v>
      </c>
      <c r="B1057" s="48">
        <v>16014560</v>
      </c>
      <c r="C1057" s="17" t="s">
        <v>842</v>
      </c>
      <c r="D1057" s="40">
        <v>319002.46999999997</v>
      </c>
      <c r="E1057" s="40">
        <v>318391.92</v>
      </c>
      <c r="F1057" s="40">
        <f>E1057*0.05</f>
        <v>15919.596</v>
      </c>
      <c r="G1057" s="40"/>
      <c r="H1057" s="40">
        <f>D1057-F1057</f>
        <v>303082.87399999995</v>
      </c>
      <c r="I1057" s="13">
        <f>+I1056+G1057-H1057</f>
        <v>266314.28899999987</v>
      </c>
      <c r="J1057" s="17" t="s">
        <v>897</v>
      </c>
      <c r="L1057" s="4" t="s">
        <v>896</v>
      </c>
    </row>
    <row r="1058" spans="1:12" x14ac:dyDescent="0.2">
      <c r="A1058" s="36">
        <v>44648</v>
      </c>
      <c r="B1058" s="48">
        <v>16014634</v>
      </c>
      <c r="C1058" s="46" t="s">
        <v>789</v>
      </c>
      <c r="D1058" s="40">
        <v>220380</v>
      </c>
      <c r="E1058" s="40">
        <v>220380</v>
      </c>
      <c r="F1058" s="40">
        <f>E1058*0.05</f>
        <v>11019</v>
      </c>
      <c r="G1058" s="40"/>
      <c r="H1058" s="40">
        <f>D1058-F1058</f>
        <v>209361</v>
      </c>
      <c r="I1058" s="13">
        <f>+I1057+G1058-H1058</f>
        <v>56953.288999999873</v>
      </c>
      <c r="J1058" s="58" t="s">
        <v>16</v>
      </c>
      <c r="L1058" s="4" t="s">
        <v>895</v>
      </c>
    </row>
    <row r="1059" spans="1:12" x14ac:dyDescent="0.2">
      <c r="A1059" s="36">
        <v>44648</v>
      </c>
      <c r="B1059" s="48">
        <v>16020067</v>
      </c>
      <c r="C1059" s="46" t="s">
        <v>51</v>
      </c>
      <c r="D1059" s="40">
        <v>44533.2</v>
      </c>
      <c r="E1059" s="40"/>
      <c r="F1059" s="40">
        <f>E1059*0.05</f>
        <v>0</v>
      </c>
      <c r="G1059" s="40"/>
      <c r="H1059" s="40">
        <f>D1059-F1059</f>
        <v>44533.2</v>
      </c>
      <c r="I1059" s="13">
        <f>+I1058+G1059-H1059</f>
        <v>12420.088999999876</v>
      </c>
      <c r="J1059" s="48" t="s">
        <v>582</v>
      </c>
      <c r="L1059" s="4"/>
    </row>
    <row r="1060" spans="1:12" x14ac:dyDescent="0.2">
      <c r="A1060" s="17"/>
      <c r="B1060" s="17"/>
      <c r="C1060" s="46" t="s">
        <v>826</v>
      </c>
      <c r="D1060" s="40">
        <v>1549.04</v>
      </c>
      <c r="E1060" s="40"/>
      <c r="F1060" s="40">
        <f>E1060*0.05</f>
        <v>0</v>
      </c>
      <c r="G1060" s="40"/>
      <c r="H1060" s="40">
        <f>D1060-F1060</f>
        <v>1549.04</v>
      </c>
      <c r="I1060" s="13">
        <f>+I1059+G1060-H1060</f>
        <v>10871.048999999875</v>
      </c>
      <c r="J1060" s="17"/>
      <c r="L1060" s="4"/>
    </row>
    <row r="1061" spans="1:12" x14ac:dyDescent="0.2">
      <c r="A1061" s="17"/>
      <c r="B1061" s="17"/>
      <c r="C1061" s="22" t="s">
        <v>894</v>
      </c>
      <c r="D1061" s="40"/>
      <c r="E1061" s="40"/>
      <c r="F1061" s="40">
        <f>E1061*0.05</f>
        <v>0</v>
      </c>
      <c r="G1061" s="40"/>
      <c r="H1061" s="40"/>
      <c r="I1061" s="19">
        <f>+I1060+G1061-H1061</f>
        <v>10871.048999999875</v>
      </c>
      <c r="J1061" s="17"/>
      <c r="L1061" s="4"/>
    </row>
    <row r="1062" spans="1:12" x14ac:dyDescent="0.2">
      <c r="A1062" s="36">
        <v>44672</v>
      </c>
      <c r="B1062" s="57">
        <v>4525000000029</v>
      </c>
      <c r="C1062" s="46" t="s">
        <v>707</v>
      </c>
      <c r="D1062" s="40"/>
      <c r="E1062" s="17"/>
      <c r="F1062" s="40">
        <f>E1062*0.05</f>
        <v>0</v>
      </c>
      <c r="G1062" s="40">
        <v>909255.51</v>
      </c>
      <c r="H1062" s="40"/>
      <c r="I1062" s="13">
        <f>+I1061+G1062-H1062</f>
        <v>920126.55899999989</v>
      </c>
      <c r="J1062" s="25" t="s">
        <v>707</v>
      </c>
      <c r="L1062" s="4"/>
    </row>
    <row r="1063" spans="1:12" x14ac:dyDescent="0.2">
      <c r="A1063" s="36">
        <v>44673</v>
      </c>
      <c r="B1063" s="17">
        <v>16434074</v>
      </c>
      <c r="C1063" s="46" t="s">
        <v>797</v>
      </c>
      <c r="D1063" s="40">
        <v>132797</v>
      </c>
      <c r="E1063" s="40">
        <v>132797</v>
      </c>
      <c r="F1063" s="40">
        <f>E1063*0.05</f>
        <v>6639.85</v>
      </c>
      <c r="G1063" s="40"/>
      <c r="H1063" s="40">
        <v>126157.15</v>
      </c>
      <c r="I1063" s="13">
        <f>+I1062+G1063-H1063</f>
        <v>793969.40899999987</v>
      </c>
      <c r="J1063" s="25" t="s">
        <v>779</v>
      </c>
      <c r="L1063" s="4"/>
    </row>
    <row r="1064" spans="1:12" x14ac:dyDescent="0.2">
      <c r="A1064" s="36">
        <v>44673</v>
      </c>
      <c r="B1064" s="17">
        <v>16434317</v>
      </c>
      <c r="C1064" s="46" t="s">
        <v>842</v>
      </c>
      <c r="D1064" s="40">
        <v>304852.46000000002</v>
      </c>
      <c r="E1064" s="17">
        <v>304241.91999999998</v>
      </c>
      <c r="F1064" s="40">
        <f>E1064*0.05</f>
        <v>15212.096</v>
      </c>
      <c r="G1064" s="40"/>
      <c r="H1064" s="40">
        <v>289640.36</v>
      </c>
      <c r="I1064" s="13">
        <f>+I1063+G1064-H1064</f>
        <v>504329.04899999988</v>
      </c>
      <c r="J1064" s="25" t="s">
        <v>810</v>
      </c>
      <c r="L1064" t="s">
        <v>893</v>
      </c>
    </row>
    <row r="1065" spans="1:12" x14ac:dyDescent="0.2">
      <c r="A1065" s="36">
        <v>44673</v>
      </c>
      <c r="B1065" s="17">
        <v>16434674</v>
      </c>
      <c r="C1065" s="46" t="s">
        <v>789</v>
      </c>
      <c r="D1065" s="40">
        <v>193970</v>
      </c>
      <c r="E1065" s="17">
        <v>193720</v>
      </c>
      <c r="F1065" s="40">
        <f>E1065*0.05</f>
        <v>9686</v>
      </c>
      <c r="G1065" s="40"/>
      <c r="H1065" s="40">
        <v>184284</v>
      </c>
      <c r="I1065" s="13">
        <f>+I1064+G1065-H1065</f>
        <v>320045.04899999988</v>
      </c>
      <c r="J1065" s="25" t="s">
        <v>16</v>
      </c>
      <c r="K1065" s="4"/>
      <c r="L1065" t="s">
        <v>892</v>
      </c>
    </row>
    <row r="1066" spans="1:12" x14ac:dyDescent="0.2">
      <c r="A1066" s="36">
        <v>44673</v>
      </c>
      <c r="B1066" s="17">
        <v>16434919</v>
      </c>
      <c r="C1066" s="46" t="s">
        <v>891</v>
      </c>
      <c r="D1066" s="40">
        <v>156000</v>
      </c>
      <c r="E1066" s="40">
        <v>156000</v>
      </c>
      <c r="F1066" s="40">
        <f>E1066*0.05</f>
        <v>7800</v>
      </c>
      <c r="G1066" s="40"/>
      <c r="H1066" s="40">
        <v>148200</v>
      </c>
      <c r="I1066" s="13">
        <f>+I1065+G1066-H1066</f>
        <v>171845.04899999988</v>
      </c>
      <c r="J1066" s="25" t="s">
        <v>93</v>
      </c>
      <c r="K1066" s="4"/>
      <c r="L1066" t="s">
        <v>890</v>
      </c>
    </row>
    <row r="1067" spans="1:12" x14ac:dyDescent="0.2">
      <c r="A1067" s="36">
        <v>44673</v>
      </c>
      <c r="B1067" s="17">
        <v>16435189</v>
      </c>
      <c r="C1067" s="46" t="s">
        <v>751</v>
      </c>
      <c r="D1067" s="40">
        <v>120000</v>
      </c>
      <c r="E1067" s="40">
        <v>120000</v>
      </c>
      <c r="F1067" s="40">
        <f>E1067*0.05</f>
        <v>6000</v>
      </c>
      <c r="G1067" s="40"/>
      <c r="H1067" s="40">
        <v>114000</v>
      </c>
      <c r="I1067" s="13">
        <f>+I1066+G1067-H1067</f>
        <v>57845.048999999883</v>
      </c>
      <c r="J1067" s="25" t="s">
        <v>810</v>
      </c>
      <c r="K1067" s="4"/>
      <c r="L1067" t="s">
        <v>889</v>
      </c>
    </row>
    <row r="1068" spans="1:12" x14ac:dyDescent="0.2">
      <c r="A1068" s="36">
        <v>44673</v>
      </c>
      <c r="B1068" s="17">
        <v>16438856</v>
      </c>
      <c r="C1068" s="46" t="s">
        <v>51</v>
      </c>
      <c r="D1068" s="40">
        <v>45337.95</v>
      </c>
      <c r="E1068" s="17"/>
      <c r="F1068" s="40">
        <f>E1068*0.05</f>
        <v>0</v>
      </c>
      <c r="G1068" s="40"/>
      <c r="H1068" s="40">
        <v>45337.95</v>
      </c>
      <c r="I1068" s="13">
        <f>+I1067+G1068-H1068</f>
        <v>12507.098999999886</v>
      </c>
      <c r="J1068" s="25" t="s">
        <v>582</v>
      </c>
      <c r="K1068" s="4"/>
    </row>
    <row r="1069" spans="1:12" x14ac:dyDescent="0.2">
      <c r="A1069" s="36"/>
      <c r="B1069" s="17"/>
      <c r="C1069" s="46" t="s">
        <v>826</v>
      </c>
      <c r="D1069" s="40">
        <v>1548.43</v>
      </c>
      <c r="E1069" s="17"/>
      <c r="F1069" s="40">
        <f>E1069*0.05</f>
        <v>0</v>
      </c>
      <c r="G1069" s="40"/>
      <c r="H1069" s="40">
        <f>D1069-F1069</f>
        <v>1548.43</v>
      </c>
      <c r="I1069" s="13">
        <f>+I1068+G1069-H1069</f>
        <v>10958.668999999885</v>
      </c>
      <c r="J1069" s="25"/>
      <c r="L1069" s="4"/>
    </row>
    <row r="1070" spans="1:12" x14ac:dyDescent="0.2">
      <c r="A1070" s="36"/>
      <c r="B1070" s="17"/>
      <c r="C1070" s="22" t="s">
        <v>888</v>
      </c>
      <c r="D1070" s="40"/>
      <c r="E1070" s="17"/>
      <c r="F1070" s="40"/>
      <c r="G1070" s="40"/>
      <c r="H1070" s="40"/>
      <c r="I1070" s="19">
        <f>+I1069+G1070-H1070</f>
        <v>10958.668999999885</v>
      </c>
      <c r="J1070" s="17"/>
      <c r="L1070" s="4"/>
    </row>
    <row r="1071" spans="1:12" x14ac:dyDescent="0.2">
      <c r="A1071" s="36">
        <v>44699</v>
      </c>
      <c r="B1071" s="17">
        <v>4524000056</v>
      </c>
      <c r="C1071" s="46" t="s">
        <v>707</v>
      </c>
      <c r="D1071" s="40"/>
      <c r="E1071" s="17"/>
      <c r="F1071" s="40">
        <f>E1071*0.05</f>
        <v>0</v>
      </c>
      <c r="G1071" s="40">
        <v>909167.89</v>
      </c>
      <c r="H1071" s="40"/>
      <c r="I1071" s="13">
        <f>+I1070+G1071-H1071</f>
        <v>920126.55899999989</v>
      </c>
      <c r="J1071" s="25" t="s">
        <v>707</v>
      </c>
      <c r="L1071" s="4"/>
    </row>
    <row r="1072" spans="1:12" x14ac:dyDescent="0.2">
      <c r="A1072" s="36">
        <v>44700</v>
      </c>
      <c r="B1072" s="17">
        <v>16903887</v>
      </c>
      <c r="C1072" s="25" t="s">
        <v>315</v>
      </c>
      <c r="D1072" s="40">
        <v>219848.95999999999</v>
      </c>
      <c r="E1072" s="40">
        <v>215969.89</v>
      </c>
      <c r="F1072" s="40">
        <f>E1072*0.05</f>
        <v>10798.494500000001</v>
      </c>
      <c r="G1072" s="40"/>
      <c r="H1072" s="40">
        <v>209050.47</v>
      </c>
      <c r="I1072" s="13">
        <f>+I1071+G1072-H1072</f>
        <v>711076.08899999992</v>
      </c>
      <c r="J1072" s="25" t="s">
        <v>16</v>
      </c>
      <c r="L1072" s="4"/>
    </row>
    <row r="1073" spans="1:12" x14ac:dyDescent="0.2">
      <c r="A1073" s="36">
        <v>44700</v>
      </c>
      <c r="B1073" s="17">
        <v>16903934</v>
      </c>
      <c r="C1073" s="46" t="s">
        <v>842</v>
      </c>
      <c r="D1073" s="40">
        <v>349282.74</v>
      </c>
      <c r="E1073" s="40">
        <v>348629.44</v>
      </c>
      <c r="F1073" s="40">
        <f>E1073*0.05</f>
        <v>17431.472000000002</v>
      </c>
      <c r="G1073" s="40"/>
      <c r="H1073" s="40">
        <v>331851.27</v>
      </c>
      <c r="I1073" s="13">
        <f>+I1072+G1073-H1073</f>
        <v>379224.8189999999</v>
      </c>
      <c r="J1073" s="25" t="s">
        <v>810</v>
      </c>
      <c r="L1073" s="4" t="s">
        <v>887</v>
      </c>
    </row>
    <row r="1074" spans="1:12" x14ac:dyDescent="0.2">
      <c r="A1074" s="36">
        <v>44700</v>
      </c>
      <c r="B1074" s="17">
        <v>16903991</v>
      </c>
      <c r="C1074" s="46" t="s">
        <v>886</v>
      </c>
      <c r="D1074" s="40">
        <v>201565.9</v>
      </c>
      <c r="E1074" s="40">
        <v>195130</v>
      </c>
      <c r="F1074" s="40">
        <f>E1074*0.05</f>
        <v>9756.5</v>
      </c>
      <c r="G1074" s="40"/>
      <c r="H1074" s="40">
        <v>191809.4</v>
      </c>
      <c r="I1074" s="13">
        <f>+I1073+G1074-H1074</f>
        <v>187415.41899999991</v>
      </c>
      <c r="J1074" s="25" t="s">
        <v>16</v>
      </c>
      <c r="K1074" s="4"/>
      <c r="L1074" t="s">
        <v>885</v>
      </c>
    </row>
    <row r="1075" spans="1:12" x14ac:dyDescent="0.2">
      <c r="A1075" s="36">
        <v>44700</v>
      </c>
      <c r="B1075" s="57">
        <v>16904020</v>
      </c>
      <c r="C1075" s="46" t="s">
        <v>821</v>
      </c>
      <c r="D1075" s="40">
        <v>136933.84</v>
      </c>
      <c r="E1075" s="40">
        <v>136933.84</v>
      </c>
      <c r="F1075" s="40">
        <f>E1075*0.05</f>
        <v>6846.692</v>
      </c>
      <c r="G1075" s="40"/>
      <c r="H1075" s="40">
        <v>130087.15</v>
      </c>
      <c r="I1075" s="13">
        <f>+I1074+G1075-H1075</f>
        <v>57328.268999999913</v>
      </c>
      <c r="J1075" s="17" t="s">
        <v>840</v>
      </c>
      <c r="K1075" s="4"/>
      <c r="L1075" t="s">
        <v>884</v>
      </c>
    </row>
    <row r="1076" spans="1:12" x14ac:dyDescent="0.2">
      <c r="A1076" s="36">
        <v>44700</v>
      </c>
      <c r="B1076" s="17">
        <v>16909343</v>
      </c>
      <c r="C1076" s="46" t="s">
        <v>51</v>
      </c>
      <c r="D1076" s="40">
        <v>44833.15</v>
      </c>
      <c r="E1076" s="40"/>
      <c r="F1076" s="40"/>
      <c r="G1076" s="40"/>
      <c r="H1076" s="40">
        <v>44833.15</v>
      </c>
      <c r="I1076" s="13">
        <f>+I1075+G1076-H1076</f>
        <v>12495.118999999911</v>
      </c>
      <c r="J1076" s="25" t="s">
        <v>582</v>
      </c>
      <c r="K1076" s="4"/>
    </row>
    <row r="1077" spans="1:12" x14ac:dyDescent="0.2">
      <c r="A1077" s="36">
        <v>44700</v>
      </c>
      <c r="B1077" s="17"/>
      <c r="C1077" s="46" t="s">
        <v>826</v>
      </c>
      <c r="D1077" s="40">
        <v>1549.2</v>
      </c>
      <c r="E1077" s="17"/>
      <c r="F1077" s="40"/>
      <c r="G1077" s="40"/>
      <c r="H1077" s="40">
        <v>1549.2</v>
      </c>
      <c r="I1077" s="13">
        <f>+I1076+G1077-H1077</f>
        <v>10945.918999999911</v>
      </c>
      <c r="J1077" s="25"/>
      <c r="K1077" s="4"/>
    </row>
    <row r="1078" spans="1:12" x14ac:dyDescent="0.2">
      <c r="A1078" s="36"/>
      <c r="B1078" s="17"/>
      <c r="C1078" s="22" t="s">
        <v>883</v>
      </c>
      <c r="D1078" s="40"/>
      <c r="E1078" s="17"/>
      <c r="F1078" s="40"/>
      <c r="G1078" s="40"/>
      <c r="H1078" s="40"/>
      <c r="I1078" s="19">
        <f>+I1077+G1078-H1078</f>
        <v>10945.918999999911</v>
      </c>
      <c r="J1078" s="25"/>
      <c r="K1078" s="4"/>
    </row>
    <row r="1079" spans="1:12" x14ac:dyDescent="0.2">
      <c r="A1079" s="36">
        <v>44714</v>
      </c>
      <c r="B1079" s="17">
        <v>4524000040</v>
      </c>
      <c r="C1079" s="46" t="s">
        <v>707</v>
      </c>
      <c r="D1079" s="40"/>
      <c r="E1079" s="40"/>
      <c r="F1079" s="40"/>
      <c r="G1079" s="40">
        <v>909180.64</v>
      </c>
      <c r="H1079" s="40"/>
      <c r="I1079" s="13">
        <f>+I1078+G1079-H1079</f>
        <v>920126.55899999989</v>
      </c>
      <c r="J1079" s="25"/>
      <c r="L1079" s="4"/>
    </row>
    <row r="1080" spans="1:12" x14ac:dyDescent="0.2">
      <c r="A1080" s="36">
        <v>44715</v>
      </c>
      <c r="B1080" s="17">
        <v>17176431</v>
      </c>
      <c r="C1080" s="25" t="s">
        <v>315</v>
      </c>
      <c r="D1080" s="40">
        <v>308160.93</v>
      </c>
      <c r="E1080" s="40">
        <v>301019.3</v>
      </c>
      <c r="F1080" s="40">
        <v>15050.97</v>
      </c>
      <c r="G1080" s="40"/>
      <c r="H1080" s="40">
        <v>293109.96000000002</v>
      </c>
      <c r="I1080" s="13">
        <f>+I1079+G1080-H1080</f>
        <v>627016.59899999993</v>
      </c>
      <c r="J1080" s="25" t="s">
        <v>882</v>
      </c>
      <c r="L1080" s="4" t="s">
        <v>881</v>
      </c>
    </row>
    <row r="1081" spans="1:12" x14ac:dyDescent="0.2">
      <c r="A1081" s="36">
        <v>44715</v>
      </c>
      <c r="B1081" s="17">
        <v>17176596</v>
      </c>
      <c r="C1081" s="46" t="s">
        <v>842</v>
      </c>
      <c r="D1081" s="40">
        <v>273430.68</v>
      </c>
      <c r="E1081" s="40">
        <v>272907.36</v>
      </c>
      <c r="F1081" s="40">
        <v>13645.37</v>
      </c>
      <c r="G1081" s="40"/>
      <c r="H1081" s="40">
        <v>259785.31</v>
      </c>
      <c r="I1081" s="13">
        <f>+I1080+G1081-H1081</f>
        <v>367231.28899999993</v>
      </c>
      <c r="J1081" s="25" t="s">
        <v>836</v>
      </c>
      <c r="L1081" s="4" t="s">
        <v>880</v>
      </c>
    </row>
    <row r="1082" spans="1:12" x14ac:dyDescent="0.2">
      <c r="A1082" s="36">
        <v>44715</v>
      </c>
      <c r="B1082" s="17">
        <v>17176654</v>
      </c>
      <c r="C1082" s="46" t="s">
        <v>789</v>
      </c>
      <c r="D1082" s="40">
        <v>172131.67</v>
      </c>
      <c r="E1082" s="40">
        <v>172131.67</v>
      </c>
      <c r="F1082" s="40">
        <v>8606.58</v>
      </c>
      <c r="G1082" s="40"/>
      <c r="H1082" s="40">
        <v>163525.09</v>
      </c>
      <c r="I1082" s="13">
        <f>+I1081+G1082-H1082</f>
        <v>203706.19899999994</v>
      </c>
      <c r="J1082" s="25" t="s">
        <v>44</v>
      </c>
      <c r="L1082" s="4" t="s">
        <v>879</v>
      </c>
    </row>
    <row r="1083" spans="1:12" x14ac:dyDescent="0.2">
      <c r="A1083" s="36">
        <v>44715</v>
      </c>
      <c r="B1083" s="17">
        <v>17176719</v>
      </c>
      <c r="C1083" s="46" t="s">
        <v>751</v>
      </c>
      <c r="D1083" s="40">
        <v>153920.68</v>
      </c>
      <c r="E1083" s="40">
        <v>153322.60999999999</v>
      </c>
      <c r="F1083" s="40">
        <f>E1083*0.05</f>
        <v>7666.1304999999993</v>
      </c>
      <c r="G1083" s="40"/>
      <c r="H1083" s="40">
        <v>146254.54999999999</v>
      </c>
      <c r="I1083" s="13">
        <f>+I1082+G1083-H1083</f>
        <v>57451.648999999947</v>
      </c>
      <c r="J1083" s="25" t="s">
        <v>836</v>
      </c>
      <c r="L1083" s="4" t="s">
        <v>878</v>
      </c>
    </row>
    <row r="1084" spans="1:12" x14ac:dyDescent="0.2">
      <c r="A1084" s="36">
        <v>44715</v>
      </c>
      <c r="B1084" s="17">
        <v>17179938</v>
      </c>
      <c r="C1084" s="46" t="s">
        <v>51</v>
      </c>
      <c r="D1084" s="40">
        <v>44969.05</v>
      </c>
      <c r="E1084" s="40"/>
      <c r="F1084" s="40">
        <f>E1084*0.05</f>
        <v>0</v>
      </c>
      <c r="G1084" s="40"/>
      <c r="H1084" s="40">
        <v>44969.05</v>
      </c>
      <c r="I1084" s="13">
        <f>+I1083+G1084-H1084</f>
        <v>12482.598999999944</v>
      </c>
      <c r="J1084" s="25" t="s">
        <v>582</v>
      </c>
      <c r="L1084" s="4"/>
    </row>
    <row r="1085" spans="1:12" x14ac:dyDescent="0.2">
      <c r="A1085" s="36"/>
      <c r="B1085" s="17"/>
      <c r="C1085" s="22" t="s">
        <v>877</v>
      </c>
      <c r="D1085" s="40"/>
      <c r="E1085" s="17"/>
      <c r="F1085" s="40">
        <f>E1085*0.05</f>
        <v>0</v>
      </c>
      <c r="G1085" s="40"/>
      <c r="H1085" s="40"/>
      <c r="I1085" s="13">
        <f>+I1084+G1085-H1085</f>
        <v>12482.598999999944</v>
      </c>
      <c r="J1085" s="17"/>
      <c r="L1085" s="4"/>
    </row>
    <row r="1086" spans="1:12" x14ac:dyDescent="0.2">
      <c r="A1086" s="36">
        <v>44735</v>
      </c>
      <c r="B1086" s="17">
        <v>4524000061</v>
      </c>
      <c r="C1086" s="46" t="s">
        <v>707</v>
      </c>
      <c r="D1086" s="40"/>
      <c r="E1086" s="17"/>
      <c r="F1086" s="40">
        <f>E1086*0.05</f>
        <v>0</v>
      </c>
      <c r="G1086" s="40">
        <v>909192.97</v>
      </c>
      <c r="H1086" s="40"/>
      <c r="I1086" s="13">
        <f>+I1085+G1086-H1086</f>
        <v>921675.5689999999</v>
      </c>
      <c r="J1086" s="17"/>
      <c r="L1086" s="4"/>
    </row>
    <row r="1087" spans="1:12" x14ac:dyDescent="0.2">
      <c r="A1087" s="36">
        <v>44736</v>
      </c>
      <c r="B1087" s="17">
        <v>17520255</v>
      </c>
      <c r="C1087" s="46" t="s">
        <v>842</v>
      </c>
      <c r="D1087" s="40">
        <v>303811.86</v>
      </c>
      <c r="E1087" s="40">
        <v>303230.40000000002</v>
      </c>
      <c r="F1087" s="40">
        <f>E1087*0.05</f>
        <v>15161.520000000002</v>
      </c>
      <c r="G1087" s="40"/>
      <c r="H1087" s="40">
        <v>288650.34000000003</v>
      </c>
      <c r="I1087" s="13">
        <f>+I1086+G1087-H1087</f>
        <v>633025.22899999982</v>
      </c>
      <c r="J1087" s="17" t="s">
        <v>836</v>
      </c>
      <c r="L1087" s="4" t="s">
        <v>876</v>
      </c>
    </row>
    <row r="1088" spans="1:12" x14ac:dyDescent="0.2">
      <c r="A1088" s="36">
        <v>44736</v>
      </c>
      <c r="B1088" s="17">
        <v>17520536</v>
      </c>
      <c r="C1088" s="46" t="s">
        <v>789</v>
      </c>
      <c r="D1088" s="40">
        <v>135990.32999999999</v>
      </c>
      <c r="E1088" s="40">
        <v>135990.32999999999</v>
      </c>
      <c r="F1088" s="40">
        <f>E1088*0.05</f>
        <v>6799.5164999999997</v>
      </c>
      <c r="G1088" s="40"/>
      <c r="H1088" s="40">
        <v>129190.81</v>
      </c>
      <c r="I1088" s="13">
        <f>+I1087+G1088-H1088</f>
        <v>503834.41899999982</v>
      </c>
      <c r="J1088" s="17" t="s">
        <v>875</v>
      </c>
      <c r="L1088" s="4" t="s">
        <v>874</v>
      </c>
    </row>
    <row r="1089" spans="1:12" x14ac:dyDescent="0.2">
      <c r="A1089" s="36">
        <v>44736</v>
      </c>
      <c r="B1089" s="17">
        <v>17520622</v>
      </c>
      <c r="C1089" s="46" t="s">
        <v>751</v>
      </c>
      <c r="D1089" s="40">
        <v>195000</v>
      </c>
      <c r="E1089" s="40">
        <v>195000</v>
      </c>
      <c r="F1089" s="40">
        <f>E1089*0.05</f>
        <v>9750</v>
      </c>
      <c r="G1089" s="40"/>
      <c r="H1089" s="40">
        <v>185250</v>
      </c>
      <c r="I1089" s="13">
        <f>+I1088+G1089-H1089</f>
        <v>318584.41899999982</v>
      </c>
      <c r="J1089" s="17" t="s">
        <v>836</v>
      </c>
      <c r="L1089" s="4" t="s">
        <v>873</v>
      </c>
    </row>
    <row r="1090" spans="1:12" x14ac:dyDescent="0.2">
      <c r="A1090" s="36">
        <v>44736</v>
      </c>
      <c r="B1090" s="17">
        <v>17520690</v>
      </c>
      <c r="C1090" s="46" t="s">
        <v>790</v>
      </c>
      <c r="D1090" s="40">
        <v>157871.22</v>
      </c>
      <c r="E1090" s="40">
        <v>157871.22</v>
      </c>
      <c r="F1090" s="40">
        <f>E1090*0.05</f>
        <v>7893.5610000000006</v>
      </c>
      <c r="G1090" s="40"/>
      <c r="H1090" s="40">
        <v>149977.66</v>
      </c>
      <c r="I1090" s="13">
        <f>+I1089+G1090-H1090</f>
        <v>168606.75899999982</v>
      </c>
      <c r="J1090" s="17" t="s">
        <v>761</v>
      </c>
      <c r="L1090" s="4" t="s">
        <v>872</v>
      </c>
    </row>
    <row r="1091" spans="1:12" x14ac:dyDescent="0.2">
      <c r="A1091" s="36">
        <v>44736</v>
      </c>
      <c r="B1091" s="17">
        <v>17520779</v>
      </c>
      <c r="C1091" s="46" t="s">
        <v>861</v>
      </c>
      <c r="D1091" s="40">
        <v>114982.78</v>
      </c>
      <c r="E1091" s="40">
        <v>112086.8</v>
      </c>
      <c r="F1091" s="40">
        <f>E1091*0.05</f>
        <v>5604.34</v>
      </c>
      <c r="G1091" s="40"/>
      <c r="H1091" s="40">
        <v>109378.44</v>
      </c>
      <c r="I1091" s="13">
        <f>+I1090+G1091-H1091</f>
        <v>59228.318999999814</v>
      </c>
      <c r="J1091" s="17" t="s">
        <v>761</v>
      </c>
      <c r="L1091" s="4" t="s">
        <v>871</v>
      </c>
    </row>
    <row r="1092" spans="1:12" x14ac:dyDescent="0.2">
      <c r="A1092" s="36">
        <v>44736</v>
      </c>
      <c r="B1092" s="17">
        <v>17525729</v>
      </c>
      <c r="C1092" s="46" t="s">
        <v>51</v>
      </c>
      <c r="D1092" s="40">
        <v>44208.94</v>
      </c>
      <c r="E1092" s="40"/>
      <c r="F1092" s="40">
        <f>E1092*0.05</f>
        <v>0</v>
      </c>
      <c r="G1092" s="40"/>
      <c r="H1092" s="40">
        <v>44208.94</v>
      </c>
      <c r="I1092" s="13">
        <f>+I1091+G1092-H1092</f>
        <v>15019.378999999812</v>
      </c>
      <c r="J1092" s="25" t="s">
        <v>582</v>
      </c>
      <c r="L1092" s="4"/>
    </row>
    <row r="1093" spans="1:12" x14ac:dyDescent="0.2">
      <c r="A1093" s="36"/>
      <c r="B1093" s="17"/>
      <c r="C1093" s="46" t="s">
        <v>826</v>
      </c>
      <c r="D1093" s="40">
        <v>2922.7</v>
      </c>
      <c r="E1093" s="40"/>
      <c r="F1093" s="40">
        <f>E1093*0.05</f>
        <v>0</v>
      </c>
      <c r="G1093" s="40"/>
      <c r="H1093" s="40">
        <v>2922.7</v>
      </c>
      <c r="I1093" s="13">
        <f>+I1092+G1093-H1093</f>
        <v>12096.678999999811</v>
      </c>
      <c r="J1093" s="17"/>
      <c r="L1093" s="4"/>
    </row>
    <row r="1094" spans="1:12" x14ac:dyDescent="0.2">
      <c r="A1094" s="36"/>
      <c r="B1094" s="17"/>
      <c r="C1094" s="22" t="s">
        <v>870</v>
      </c>
      <c r="D1094" s="40"/>
      <c r="E1094" s="40"/>
      <c r="F1094" s="40">
        <f>E1094*0.05</f>
        <v>0</v>
      </c>
      <c r="G1094" s="40"/>
      <c r="H1094" s="40"/>
      <c r="I1094" s="19">
        <f>+I1093+G1094-H1094</f>
        <v>12096.678999999811</v>
      </c>
      <c r="J1094" s="17"/>
      <c r="L1094" s="4"/>
    </row>
    <row r="1095" spans="1:12" x14ac:dyDescent="0.2">
      <c r="A1095" s="36">
        <v>44767</v>
      </c>
      <c r="B1095" s="17">
        <v>4524000008</v>
      </c>
      <c r="C1095" s="46" t="s">
        <v>707</v>
      </c>
      <c r="D1095" s="40"/>
      <c r="E1095" s="40"/>
      <c r="F1095" s="40">
        <f>E1095*0.05</f>
        <v>0</v>
      </c>
      <c r="G1095" s="40">
        <v>908029.88</v>
      </c>
      <c r="H1095" s="40"/>
      <c r="I1095" s="13">
        <f>+I1094+G1095-H1095</f>
        <v>920126.55899999978</v>
      </c>
      <c r="J1095" s="17"/>
      <c r="L1095" s="4"/>
    </row>
    <row r="1096" spans="1:12" x14ac:dyDescent="0.2">
      <c r="A1096" s="36">
        <v>44768</v>
      </c>
      <c r="B1096" s="17">
        <v>18094523</v>
      </c>
      <c r="C1096" s="46" t="s">
        <v>842</v>
      </c>
      <c r="D1096" s="40">
        <v>349383.64</v>
      </c>
      <c r="E1096" s="40">
        <v>348714.96</v>
      </c>
      <c r="F1096" s="40">
        <f>E1096*0.05</f>
        <v>17435.748000000003</v>
      </c>
      <c r="G1096" s="40"/>
      <c r="H1096" s="40">
        <v>331947.89</v>
      </c>
      <c r="I1096" s="13">
        <f>+I1095+G1096-H1096</f>
        <v>588178.66899999976</v>
      </c>
      <c r="J1096" s="25" t="s">
        <v>836</v>
      </c>
      <c r="L1096" s="4"/>
    </row>
    <row r="1097" spans="1:12" x14ac:dyDescent="0.2">
      <c r="A1097" s="36">
        <v>44768</v>
      </c>
      <c r="B1097" s="17">
        <v>18094569</v>
      </c>
      <c r="C1097" s="46" t="s">
        <v>861</v>
      </c>
      <c r="D1097" s="40">
        <v>178595.28</v>
      </c>
      <c r="E1097" s="40">
        <v>178595.28</v>
      </c>
      <c r="F1097" s="40">
        <f>E1097*0.05</f>
        <v>8929.764000000001</v>
      </c>
      <c r="G1097" s="40"/>
      <c r="H1097" s="40">
        <v>169665.52</v>
      </c>
      <c r="I1097" s="13">
        <f>+I1096+G1097-H1097</f>
        <v>418513.14899999974</v>
      </c>
      <c r="J1097" s="17" t="s">
        <v>840</v>
      </c>
      <c r="L1097" s="4"/>
    </row>
    <row r="1098" spans="1:12" x14ac:dyDescent="0.2">
      <c r="A1098" s="36">
        <v>44768</v>
      </c>
      <c r="B1098" s="17">
        <v>18094653</v>
      </c>
      <c r="C1098" s="46" t="s">
        <v>751</v>
      </c>
      <c r="D1098" s="40">
        <v>195000</v>
      </c>
      <c r="E1098" s="40">
        <v>195000</v>
      </c>
      <c r="F1098" s="40">
        <f>E1098*0.05</f>
        <v>9750</v>
      </c>
      <c r="G1098" s="40"/>
      <c r="H1098" s="40">
        <v>185250</v>
      </c>
      <c r="I1098" s="13">
        <f>+I1097+G1098-H1098</f>
        <v>233263.14899999974</v>
      </c>
      <c r="J1098" s="25" t="s">
        <v>836</v>
      </c>
      <c r="L1098" s="4"/>
    </row>
    <row r="1099" spans="1:12" x14ac:dyDescent="0.2">
      <c r="A1099" s="36">
        <v>44768</v>
      </c>
      <c r="B1099" s="17">
        <v>18094723</v>
      </c>
      <c r="C1099" s="46" t="s">
        <v>790</v>
      </c>
      <c r="D1099" s="40">
        <v>22128.78</v>
      </c>
      <c r="E1099" s="40">
        <v>22128.78</v>
      </c>
      <c r="F1099" s="40">
        <f>E1099*0.05</f>
        <v>1106.4390000000001</v>
      </c>
      <c r="G1099" s="40"/>
      <c r="H1099" s="40">
        <v>21022.34</v>
      </c>
      <c r="I1099" s="13">
        <f>+I1098+G1099-H1099</f>
        <v>212240.80899999975</v>
      </c>
      <c r="J1099" s="17" t="s">
        <v>761</v>
      </c>
      <c r="L1099" s="4"/>
    </row>
    <row r="1100" spans="1:12" x14ac:dyDescent="0.2">
      <c r="A1100" s="36">
        <v>44768</v>
      </c>
      <c r="B1100" s="17">
        <v>18094807</v>
      </c>
      <c r="C1100" s="46" t="s">
        <v>737</v>
      </c>
      <c r="D1100" s="40">
        <v>162385.94</v>
      </c>
      <c r="E1100" s="40">
        <v>152748.74</v>
      </c>
      <c r="F1100" s="40">
        <f>E1100*0.05</f>
        <v>7637.4369999999999</v>
      </c>
      <c r="G1100" s="40"/>
      <c r="H1100" s="40">
        <v>154748.5</v>
      </c>
      <c r="I1100" s="13">
        <f>+I1099+G1100-H1100</f>
        <v>57492.308999999746</v>
      </c>
      <c r="J1100" s="17" t="s">
        <v>840</v>
      </c>
      <c r="L1100" s="4"/>
    </row>
    <row r="1101" spans="1:12" x14ac:dyDescent="0.2">
      <c r="A1101" s="36">
        <v>44768</v>
      </c>
      <c r="B1101" s="17">
        <v>18106441</v>
      </c>
      <c r="C1101" s="46" t="s">
        <v>51</v>
      </c>
      <c r="D1101" s="40">
        <v>44859.39</v>
      </c>
      <c r="E1101" s="40"/>
      <c r="F1101" s="40">
        <f>E1101*0.05</f>
        <v>0</v>
      </c>
      <c r="G1101" s="40"/>
      <c r="H1101" s="40">
        <v>44859.39</v>
      </c>
      <c r="I1101" s="13">
        <f>+I1100+G1101-H1101</f>
        <v>12632.918999999747</v>
      </c>
      <c r="J1101" s="25" t="s">
        <v>582</v>
      </c>
      <c r="L1101" s="4"/>
    </row>
    <row r="1102" spans="1:12" x14ac:dyDescent="0.2">
      <c r="A1102" s="36"/>
      <c r="B1102" s="17"/>
      <c r="C1102" s="46" t="s">
        <v>826</v>
      </c>
      <c r="D1102" s="40">
        <v>1548.95</v>
      </c>
      <c r="E1102" s="40"/>
      <c r="F1102" s="40">
        <f>E1102*0.05</f>
        <v>0</v>
      </c>
      <c r="G1102" s="40"/>
      <c r="H1102" s="40">
        <v>1548.95</v>
      </c>
      <c r="I1102" s="13">
        <f>+I1101+G1102-H1102</f>
        <v>11083.968999999746</v>
      </c>
      <c r="J1102" s="17"/>
      <c r="L1102" s="4"/>
    </row>
    <row r="1103" spans="1:12" x14ac:dyDescent="0.2">
      <c r="A1103" s="36"/>
      <c r="B1103" s="17"/>
      <c r="C1103" s="22" t="s">
        <v>869</v>
      </c>
      <c r="D1103" s="40"/>
      <c r="E1103" s="40"/>
      <c r="F1103" s="40">
        <f>E1103*0.05</f>
        <v>0</v>
      </c>
      <c r="G1103" s="40"/>
      <c r="H1103" s="40"/>
      <c r="I1103" s="19">
        <f>+I1102+G1103-H1103</f>
        <v>11083.968999999746</v>
      </c>
      <c r="J1103" s="17"/>
      <c r="L1103" s="4"/>
    </row>
    <row r="1104" spans="1:12" x14ac:dyDescent="0.2">
      <c r="A1104" s="36">
        <v>44790</v>
      </c>
      <c r="B1104" s="17">
        <v>4524000071</v>
      </c>
      <c r="C1104" s="46" t="s">
        <v>707</v>
      </c>
      <c r="D1104" s="40"/>
      <c r="E1104" s="40"/>
      <c r="F1104" s="40">
        <f>E1104*0.05</f>
        <v>0</v>
      </c>
      <c r="G1104" s="40">
        <v>909042.59</v>
      </c>
      <c r="H1104" s="40"/>
      <c r="I1104" s="13">
        <f>+I1103+G1104-H1104</f>
        <v>920126.55899999966</v>
      </c>
      <c r="J1104" s="17"/>
      <c r="L1104" s="4"/>
    </row>
    <row r="1105" spans="1:12" x14ac:dyDescent="0.2">
      <c r="A1105" s="36">
        <v>44791</v>
      </c>
      <c r="B1105" s="17">
        <v>18511802</v>
      </c>
      <c r="C1105" s="46" t="s">
        <v>842</v>
      </c>
      <c r="D1105" s="40">
        <v>349383.65</v>
      </c>
      <c r="E1105" s="40">
        <v>348714.96</v>
      </c>
      <c r="F1105" s="40">
        <f>E1105*0.05</f>
        <v>17435.748000000003</v>
      </c>
      <c r="G1105" s="40"/>
      <c r="H1105" s="40">
        <v>331947.90000000002</v>
      </c>
      <c r="I1105" s="13">
        <f>+I1104+G1105-H1105</f>
        <v>588178.65899999964</v>
      </c>
      <c r="J1105" s="25" t="s">
        <v>836</v>
      </c>
      <c r="L1105" s="4" t="s">
        <v>868</v>
      </c>
    </row>
    <row r="1106" spans="1:12" x14ac:dyDescent="0.2">
      <c r="A1106" s="36">
        <v>44791</v>
      </c>
      <c r="B1106" s="17">
        <v>18511922</v>
      </c>
      <c r="C1106" s="46" t="s">
        <v>861</v>
      </c>
      <c r="D1106" s="40">
        <v>99415.58</v>
      </c>
      <c r="E1106" s="40">
        <v>95441</v>
      </c>
      <c r="F1106" s="40">
        <f>E1106*0.05</f>
        <v>4772.05</v>
      </c>
      <c r="G1106" s="40"/>
      <c r="H1106" s="40">
        <v>94643.53</v>
      </c>
      <c r="I1106" s="13">
        <f>+I1105+G1106-H1106</f>
        <v>493535.12899999961</v>
      </c>
      <c r="J1106" s="17" t="s">
        <v>840</v>
      </c>
      <c r="L1106" s="4" t="s">
        <v>867</v>
      </c>
    </row>
    <row r="1107" spans="1:12" x14ac:dyDescent="0.2">
      <c r="A1107" s="36">
        <v>44791</v>
      </c>
      <c r="B1107" s="17">
        <v>18511967</v>
      </c>
      <c r="C1107" s="46" t="s">
        <v>47</v>
      </c>
      <c r="D1107" s="40">
        <v>310688</v>
      </c>
      <c r="E1107" s="40">
        <v>305900</v>
      </c>
      <c r="F1107" s="40">
        <f>E1107*0.05</f>
        <v>15295</v>
      </c>
      <c r="G1107" s="40"/>
      <c r="H1107" s="40">
        <v>295393</v>
      </c>
      <c r="I1107" s="13">
        <f>+I1106+G1107-H1107</f>
        <v>198142.12899999961</v>
      </c>
      <c r="J1107" s="17" t="s">
        <v>840</v>
      </c>
      <c r="L1107" s="4" t="s">
        <v>866</v>
      </c>
    </row>
    <row r="1108" spans="1:12" x14ac:dyDescent="0.2">
      <c r="A1108" s="36">
        <v>44791</v>
      </c>
      <c r="B1108" s="17">
        <v>18512009</v>
      </c>
      <c r="C1108" s="46" t="s">
        <v>737</v>
      </c>
      <c r="D1108" s="40">
        <v>94226.16</v>
      </c>
      <c r="E1108" s="40">
        <v>93046.26</v>
      </c>
      <c r="F1108" s="40">
        <f>E1108*0.05</f>
        <v>4652.3130000000001</v>
      </c>
      <c r="G1108" s="40"/>
      <c r="H1108" s="40">
        <v>89573.85</v>
      </c>
      <c r="I1108" s="13">
        <f>+I1107+G1108-H1108</f>
        <v>108568.2789999996</v>
      </c>
      <c r="J1108" s="17" t="s">
        <v>840</v>
      </c>
      <c r="L1108" s="4" t="s">
        <v>865</v>
      </c>
    </row>
    <row r="1109" spans="1:12" x14ac:dyDescent="0.2">
      <c r="A1109" s="36">
        <v>44791</v>
      </c>
      <c r="B1109" s="17">
        <v>18512059</v>
      </c>
      <c r="C1109" s="46" t="s">
        <v>828</v>
      </c>
      <c r="D1109" s="40">
        <v>53792.25</v>
      </c>
      <c r="E1109" s="40">
        <v>53792.25</v>
      </c>
      <c r="F1109" s="40">
        <f>E1109*0.05</f>
        <v>2689.6125000000002</v>
      </c>
      <c r="G1109" s="40"/>
      <c r="H1109" s="40">
        <v>51102.64</v>
      </c>
      <c r="I1109" s="13">
        <f>+I1108+G1109-H1109</f>
        <v>57465.638999999603</v>
      </c>
      <c r="J1109" s="25" t="s">
        <v>44</v>
      </c>
      <c r="L1109" s="4" t="s">
        <v>864</v>
      </c>
    </row>
    <row r="1110" spans="1:12" x14ac:dyDescent="0.2">
      <c r="A1110" s="36">
        <v>44791</v>
      </c>
      <c r="B1110" s="17">
        <v>18519010</v>
      </c>
      <c r="C1110" s="46" t="s">
        <v>51</v>
      </c>
      <c r="D1110" s="40">
        <v>44844.72</v>
      </c>
      <c r="E1110" s="40"/>
      <c r="F1110" s="40">
        <f>E1110*0.05</f>
        <v>0</v>
      </c>
      <c r="G1110" s="40"/>
      <c r="H1110" s="40">
        <v>44844.72</v>
      </c>
      <c r="I1110" s="13">
        <f>+I1109+G1110-H1110</f>
        <v>12620.918999999602</v>
      </c>
      <c r="J1110" s="25" t="s">
        <v>582</v>
      </c>
      <c r="L1110" s="4"/>
    </row>
    <row r="1111" spans="1:12" x14ac:dyDescent="0.2">
      <c r="A1111" s="36">
        <v>44791</v>
      </c>
      <c r="B1111" s="17"/>
      <c r="C1111" s="46" t="s">
        <v>826</v>
      </c>
      <c r="D1111" s="40">
        <v>1548.99</v>
      </c>
      <c r="E1111" s="40"/>
      <c r="F1111" s="40">
        <f>E1111*0.05</f>
        <v>0</v>
      </c>
      <c r="G1111" s="40"/>
      <c r="H1111" s="40">
        <v>1548.99</v>
      </c>
      <c r="I1111" s="13">
        <f>+I1110+G1111-H1111</f>
        <v>11071.928999999602</v>
      </c>
      <c r="J1111" s="17" t="s">
        <v>1</v>
      </c>
      <c r="L1111" s="4"/>
    </row>
    <row r="1112" spans="1:12" x14ac:dyDescent="0.2">
      <c r="A1112" s="36"/>
      <c r="B1112" s="17"/>
      <c r="C1112" s="22" t="s">
        <v>863</v>
      </c>
      <c r="D1112" s="40"/>
      <c r="E1112" s="40"/>
      <c r="F1112" s="40">
        <f>E1112*0.05</f>
        <v>0</v>
      </c>
      <c r="G1112" s="40"/>
      <c r="H1112" s="40"/>
      <c r="I1112" s="19">
        <f>+I1111+G1112-H1112</f>
        <v>11071.928999999602</v>
      </c>
      <c r="J1112" s="17"/>
      <c r="L1112" s="4"/>
    </row>
    <row r="1113" spans="1:12" x14ac:dyDescent="0.2">
      <c r="A1113" s="36">
        <v>44810</v>
      </c>
      <c r="B1113" s="17">
        <v>4524000048</v>
      </c>
      <c r="C1113" s="46" t="s">
        <v>707</v>
      </c>
      <c r="D1113" s="40"/>
      <c r="E1113" s="40"/>
      <c r="F1113" s="40">
        <f>E1113*0.05</f>
        <v>0</v>
      </c>
      <c r="G1113" s="40">
        <v>909054.63</v>
      </c>
      <c r="H1113" s="40"/>
      <c r="I1113" s="13">
        <f>+I1112+G1113-H1113</f>
        <v>920126.55899999966</v>
      </c>
      <c r="J1113" s="17"/>
      <c r="L1113" s="4"/>
    </row>
    <row r="1114" spans="1:12" x14ac:dyDescent="0.2">
      <c r="A1114" s="36">
        <v>44811</v>
      </c>
      <c r="B1114" s="17">
        <v>18868932</v>
      </c>
      <c r="C1114" s="46" t="s">
        <v>842</v>
      </c>
      <c r="D1114" s="40">
        <v>342517.8</v>
      </c>
      <c r="E1114" s="40">
        <v>341645.6</v>
      </c>
      <c r="F1114" s="40">
        <f>E1114*0.05</f>
        <v>17082.28</v>
      </c>
      <c r="G1114" s="40"/>
      <c r="H1114" s="40">
        <v>325435.52000000002</v>
      </c>
      <c r="I1114" s="13">
        <f>+I1113+G1114-H1114</f>
        <v>594691.03899999964</v>
      </c>
      <c r="J1114" s="25" t="s">
        <v>836</v>
      </c>
      <c r="L1114" s="4" t="s">
        <v>862</v>
      </c>
    </row>
    <row r="1115" spans="1:12" x14ac:dyDescent="0.2">
      <c r="A1115" s="36">
        <v>44811</v>
      </c>
      <c r="B1115" s="17">
        <v>18699120</v>
      </c>
      <c r="C1115" s="46" t="s">
        <v>861</v>
      </c>
      <c r="D1115" s="40">
        <v>57426.45</v>
      </c>
      <c r="E1115" s="40">
        <v>57426.45</v>
      </c>
      <c r="F1115" s="40">
        <f>E1115*0.05</f>
        <v>2871.3225000000002</v>
      </c>
      <c r="G1115" s="40"/>
      <c r="H1115" s="40">
        <v>54817.13</v>
      </c>
      <c r="I1115" s="13">
        <f>+I1114+G1115-H1115</f>
        <v>539873.90899999964</v>
      </c>
      <c r="J1115" s="17" t="s">
        <v>840</v>
      </c>
      <c r="L1115" s="4" t="s">
        <v>860</v>
      </c>
    </row>
    <row r="1116" spans="1:12" x14ac:dyDescent="0.2">
      <c r="A1116" s="36">
        <v>44811</v>
      </c>
      <c r="B1116" s="17">
        <v>18869398</v>
      </c>
      <c r="C1116" s="46" t="s">
        <v>47</v>
      </c>
      <c r="D1116" s="40">
        <v>178991</v>
      </c>
      <c r="E1116" s="40">
        <v>172430</v>
      </c>
      <c r="F1116" s="40">
        <f>E1116*0.05</f>
        <v>8621.5</v>
      </c>
      <c r="G1116" s="40"/>
      <c r="H1116" s="40">
        <v>170369.5</v>
      </c>
      <c r="I1116" s="13">
        <f>+I1115+G1116-H1116</f>
        <v>369504.40899999964</v>
      </c>
      <c r="J1116" s="17" t="s">
        <v>840</v>
      </c>
      <c r="L1116" s="4" t="s">
        <v>859</v>
      </c>
    </row>
    <row r="1117" spans="1:12" x14ac:dyDescent="0.2">
      <c r="A1117" s="36">
        <v>44811</v>
      </c>
      <c r="B1117" s="17">
        <v>18869667</v>
      </c>
      <c r="C1117" s="46" t="s">
        <v>737</v>
      </c>
      <c r="D1117" s="40">
        <v>119800</v>
      </c>
      <c r="E1117" s="40">
        <v>119800</v>
      </c>
      <c r="F1117" s="40">
        <f>E1117*0.05</f>
        <v>5990</v>
      </c>
      <c r="G1117" s="40"/>
      <c r="H1117" s="40">
        <v>113810</v>
      </c>
      <c r="I1117" s="13">
        <f>+I1116+G1117-H1117</f>
        <v>255694.40899999964</v>
      </c>
      <c r="J1117" s="25" t="s">
        <v>856</v>
      </c>
      <c r="L1117" s="4" t="s">
        <v>858</v>
      </c>
    </row>
    <row r="1118" spans="1:12" x14ac:dyDescent="0.2">
      <c r="A1118" s="36">
        <v>44811</v>
      </c>
      <c r="B1118" s="17">
        <v>18869851</v>
      </c>
      <c r="C1118" s="46" t="s">
        <v>141</v>
      </c>
      <c r="D1118" s="40">
        <v>129282.82</v>
      </c>
      <c r="E1118" s="40">
        <v>126359</v>
      </c>
      <c r="F1118" s="40">
        <f>E1118*0.05</f>
        <v>6317.9500000000007</v>
      </c>
      <c r="G1118" s="40"/>
      <c r="H1118" s="40">
        <v>122963.07</v>
      </c>
      <c r="I1118" s="13">
        <f>+I1117+G1118-H1118</f>
        <v>132731.33899999963</v>
      </c>
      <c r="J1118" s="25" t="s">
        <v>44</v>
      </c>
      <c r="L1118" s="4" t="s">
        <v>857</v>
      </c>
    </row>
    <row r="1119" spans="1:12" x14ac:dyDescent="0.2">
      <c r="A1119" s="36">
        <v>44811</v>
      </c>
      <c r="B1119" s="17">
        <v>18869975</v>
      </c>
      <c r="C1119" s="46" t="s">
        <v>607</v>
      </c>
      <c r="D1119" s="40">
        <v>79500</v>
      </c>
      <c r="E1119" s="40">
        <v>79500</v>
      </c>
      <c r="F1119" s="40">
        <f>E1119*0.05</f>
        <v>3975</v>
      </c>
      <c r="G1119" s="40"/>
      <c r="H1119" s="40">
        <v>75525</v>
      </c>
      <c r="I1119" s="13">
        <f>+I1118+G1119-H1119</f>
        <v>57206.338999999629</v>
      </c>
      <c r="J1119" s="25" t="s">
        <v>856</v>
      </c>
      <c r="L1119" s="4" t="s">
        <v>0</v>
      </c>
    </row>
    <row r="1120" spans="1:12" x14ac:dyDescent="0.2">
      <c r="A1120" s="36">
        <v>44811</v>
      </c>
      <c r="B1120" s="17">
        <v>18872542</v>
      </c>
      <c r="C1120" s="46" t="s">
        <v>51</v>
      </c>
      <c r="D1120" s="40">
        <v>44597.85</v>
      </c>
      <c r="E1120" s="40"/>
      <c r="F1120" s="40">
        <f>E1120*0.05</f>
        <v>0</v>
      </c>
      <c r="G1120" s="40"/>
      <c r="H1120" s="40">
        <v>44597.85</v>
      </c>
      <c r="I1120" s="13">
        <f>+I1119+G1120-H1120</f>
        <v>12608.48899999963</v>
      </c>
      <c r="J1120" s="25" t="s">
        <v>582</v>
      </c>
      <c r="L1120" s="4"/>
    </row>
    <row r="1121" spans="1:12" x14ac:dyDescent="0.2">
      <c r="A1121" s="36">
        <v>44811</v>
      </c>
      <c r="B1121" s="17"/>
      <c r="C1121" s="46" t="s">
        <v>826</v>
      </c>
      <c r="D1121" s="40">
        <v>1549.38</v>
      </c>
      <c r="E1121" s="40"/>
      <c r="F1121" s="40"/>
      <c r="G1121" s="40"/>
      <c r="H1121" s="40">
        <v>1549.38</v>
      </c>
      <c r="I1121" s="13">
        <f>+I1120+G1121-H1121</f>
        <v>11059.108999999629</v>
      </c>
      <c r="J1121" s="17" t="s">
        <v>1</v>
      </c>
      <c r="L1121" s="4"/>
    </row>
    <row r="1122" spans="1:12" x14ac:dyDescent="0.2">
      <c r="A1122" s="17"/>
      <c r="B1122" s="17"/>
      <c r="C1122" s="22" t="s">
        <v>855</v>
      </c>
      <c r="D1122" s="40"/>
      <c r="E1122" s="40"/>
      <c r="F1122" s="40"/>
      <c r="G1122" s="40"/>
      <c r="H1122" s="40"/>
      <c r="I1122" s="19">
        <f>+I1121+G1122-H1122</f>
        <v>11059.108999999629</v>
      </c>
      <c r="J1122" s="17"/>
      <c r="L1122" s="4"/>
    </row>
    <row r="1123" spans="1:12" x14ac:dyDescent="0.2">
      <c r="A1123" s="36">
        <v>44837</v>
      </c>
      <c r="B1123" s="17">
        <v>4524000026</v>
      </c>
      <c r="C1123" s="46" t="s">
        <v>707</v>
      </c>
      <c r="D1123" s="40"/>
      <c r="E1123" s="40"/>
      <c r="F1123" s="40"/>
      <c r="G1123" s="19">
        <v>909067.45</v>
      </c>
      <c r="H1123" s="40"/>
      <c r="I1123" s="13">
        <f>+I1122+G1123-H1123</f>
        <v>920126.55899999954</v>
      </c>
      <c r="J1123" s="17"/>
      <c r="L1123" s="4"/>
    </row>
    <row r="1124" spans="1:12" x14ac:dyDescent="0.2">
      <c r="A1124" s="36">
        <v>44839</v>
      </c>
      <c r="B1124" s="17">
        <v>19364236</v>
      </c>
      <c r="C1124" s="46" t="s">
        <v>842</v>
      </c>
      <c r="D1124" s="40">
        <v>303810.13</v>
      </c>
      <c r="E1124" s="40">
        <v>303228.92</v>
      </c>
      <c r="F1124" s="40">
        <v>15161.45</v>
      </c>
      <c r="G1124" s="40"/>
      <c r="H1124" s="40">
        <v>288648.68</v>
      </c>
      <c r="I1124" s="13">
        <f>+I1123+G1124-H1124</f>
        <v>631477.87899999949</v>
      </c>
      <c r="J1124" s="25" t="s">
        <v>836</v>
      </c>
      <c r="L1124" s="4" t="s">
        <v>854</v>
      </c>
    </row>
    <row r="1125" spans="1:12" x14ac:dyDescent="0.2">
      <c r="A1125" s="36">
        <v>44839</v>
      </c>
      <c r="B1125" s="17">
        <v>19364473</v>
      </c>
      <c r="C1125" s="46" t="s">
        <v>47</v>
      </c>
      <c r="D1125" s="40">
        <v>299024</v>
      </c>
      <c r="E1125" s="40">
        <v>291500</v>
      </c>
      <c r="F1125" s="40">
        <v>14575</v>
      </c>
      <c r="G1125" s="40"/>
      <c r="H1125" s="40">
        <v>284449</v>
      </c>
      <c r="I1125" s="13">
        <f>+I1124+G1125-H1125</f>
        <v>347028.87899999949</v>
      </c>
      <c r="J1125" s="17" t="s">
        <v>840</v>
      </c>
      <c r="L1125" s="4" t="s">
        <v>853</v>
      </c>
    </row>
    <row r="1126" spans="1:12" x14ac:dyDescent="0.2">
      <c r="A1126" s="36">
        <v>44839</v>
      </c>
      <c r="B1126" s="17">
        <v>19364796</v>
      </c>
      <c r="C1126" s="46" t="s">
        <v>78</v>
      </c>
      <c r="D1126" s="40">
        <v>48285.599999999999</v>
      </c>
      <c r="E1126" s="40">
        <v>40920</v>
      </c>
      <c r="F1126" s="40">
        <v>2046</v>
      </c>
      <c r="G1126" s="40"/>
      <c r="H1126" s="40">
        <v>46239.6</v>
      </c>
      <c r="I1126" s="13">
        <f>+I1125+G1126-H1126</f>
        <v>300789.27899999951</v>
      </c>
      <c r="J1126" s="17" t="s">
        <v>838</v>
      </c>
      <c r="L1126" s="4" t="s">
        <v>852</v>
      </c>
    </row>
    <row r="1127" spans="1:12" x14ac:dyDescent="0.2">
      <c r="A1127" s="36">
        <v>44839</v>
      </c>
      <c r="B1127" s="17">
        <v>19367223</v>
      </c>
      <c r="C1127" s="46" t="s">
        <v>63</v>
      </c>
      <c r="D1127" s="40">
        <v>108819.46</v>
      </c>
      <c r="E1127" s="40">
        <v>104329</v>
      </c>
      <c r="F1127" s="40">
        <v>5216.45</v>
      </c>
      <c r="G1127" s="40"/>
      <c r="H1127" s="40">
        <v>103603.01</v>
      </c>
      <c r="I1127" s="13">
        <f>+I1126+G1127-H1127</f>
        <v>197186.26899999951</v>
      </c>
      <c r="J1127" s="17" t="s">
        <v>833</v>
      </c>
      <c r="L1127" s="4" t="s">
        <v>851</v>
      </c>
    </row>
    <row r="1128" spans="1:12" x14ac:dyDescent="0.2">
      <c r="A1128" s="36">
        <v>44839</v>
      </c>
      <c r="B1128" s="17">
        <v>19367484</v>
      </c>
      <c r="C1128" s="46" t="s">
        <v>806</v>
      </c>
      <c r="D1128" s="40">
        <v>102353.2</v>
      </c>
      <c r="E1128" s="40">
        <v>86740</v>
      </c>
      <c r="F1128" s="40">
        <v>4337</v>
      </c>
      <c r="G1128" s="40"/>
      <c r="H1128" s="40">
        <v>98016.2</v>
      </c>
      <c r="I1128" s="13">
        <f>+I1127+G1128-H1128</f>
        <v>99170.068999999508</v>
      </c>
      <c r="J1128" s="17" t="s">
        <v>805</v>
      </c>
      <c r="L1128" s="4" t="s">
        <v>850</v>
      </c>
    </row>
    <row r="1129" spans="1:12" x14ac:dyDescent="0.2">
      <c r="A1129" s="36">
        <v>44839</v>
      </c>
      <c r="B1129" s="17">
        <v>19367614</v>
      </c>
      <c r="C1129" s="46" t="s">
        <v>509</v>
      </c>
      <c r="D1129" s="40">
        <v>45238.400000000001</v>
      </c>
      <c r="E1129" s="40">
        <v>41080.400000000001</v>
      </c>
      <c r="F1129" s="40">
        <v>2054.02</v>
      </c>
      <c r="G1129" s="40"/>
      <c r="H1129" s="40">
        <v>43184.38</v>
      </c>
      <c r="I1129" s="13">
        <f>+I1128+G1129-H1129</f>
        <v>55985.688999999511</v>
      </c>
      <c r="J1129" s="17" t="s">
        <v>833</v>
      </c>
      <c r="L1129" s="4" t="s">
        <v>849</v>
      </c>
    </row>
    <row r="1130" spans="1:12" x14ac:dyDescent="0.2">
      <c r="A1130" s="36">
        <v>44839</v>
      </c>
      <c r="B1130" s="17">
        <v>19373211</v>
      </c>
      <c r="C1130" s="46" t="s">
        <v>51</v>
      </c>
      <c r="D1130" s="40">
        <v>43389.919999999998</v>
      </c>
      <c r="E1130" s="40"/>
      <c r="F1130" s="40"/>
      <c r="G1130" s="40"/>
      <c r="H1130" s="40">
        <v>43389.919999999998</v>
      </c>
      <c r="I1130" s="13">
        <f>+I1129+G1130-H1130</f>
        <v>12595.768999999513</v>
      </c>
      <c r="J1130" s="25" t="s">
        <v>582</v>
      </c>
      <c r="L1130" s="4"/>
    </row>
    <row r="1131" spans="1:12" x14ac:dyDescent="0.2">
      <c r="A1131" s="36"/>
      <c r="B1131" s="17"/>
      <c r="C1131" s="46" t="s">
        <v>826</v>
      </c>
      <c r="D1131" s="40">
        <v>1551.2</v>
      </c>
      <c r="E1131" s="40"/>
      <c r="F1131" s="40"/>
      <c r="G1131" s="40"/>
      <c r="H1131" s="40">
        <v>1551.2</v>
      </c>
      <c r="I1131" s="13">
        <f>+I1130+G1131-H1131</f>
        <v>11044.568999999512</v>
      </c>
      <c r="J1131" s="17" t="s">
        <v>1</v>
      </c>
      <c r="L1131" s="4"/>
    </row>
    <row r="1132" spans="1:12" x14ac:dyDescent="0.2">
      <c r="A1132" s="36"/>
      <c r="B1132" s="17"/>
      <c r="C1132" s="22" t="s">
        <v>848</v>
      </c>
      <c r="D1132" s="40"/>
      <c r="E1132" s="40"/>
      <c r="F1132" s="40"/>
      <c r="G1132" s="40"/>
      <c r="H1132" s="40"/>
      <c r="I1132" s="19">
        <f>+I1131+G1132-H1132</f>
        <v>11044.568999999512</v>
      </c>
      <c r="J1132" s="17"/>
      <c r="L1132" s="4"/>
    </row>
    <row r="1133" spans="1:12" x14ac:dyDescent="0.2">
      <c r="A1133" s="36">
        <v>44866</v>
      </c>
      <c r="B1133" s="17">
        <v>4524000016</v>
      </c>
      <c r="C1133" s="46" t="s">
        <v>707</v>
      </c>
      <c r="D1133" s="40"/>
      <c r="E1133" s="40"/>
      <c r="F1133" s="40"/>
      <c r="G1133" s="40">
        <v>909081.99</v>
      </c>
      <c r="H1133" s="40"/>
      <c r="I1133" s="13">
        <f>+I1132+G1133-H1133</f>
        <v>920126.55899999954</v>
      </c>
      <c r="J1133" s="17"/>
      <c r="L1133" s="4"/>
    </row>
    <row r="1134" spans="1:12" x14ac:dyDescent="0.2">
      <c r="A1134" s="36">
        <v>44867</v>
      </c>
      <c r="B1134" s="17">
        <v>19893115</v>
      </c>
      <c r="C1134" s="46" t="s">
        <v>842</v>
      </c>
      <c r="D1134" s="40">
        <v>319002.45</v>
      </c>
      <c r="E1134" s="40">
        <v>318391.92</v>
      </c>
      <c r="F1134" s="40">
        <v>15919.6</v>
      </c>
      <c r="G1134" s="40"/>
      <c r="H1134" s="40">
        <v>303082.84999999998</v>
      </c>
      <c r="I1134" s="13">
        <f>+I1133+G1134-H1134</f>
        <v>617043.70899999957</v>
      </c>
      <c r="J1134" s="25" t="s">
        <v>836</v>
      </c>
      <c r="L1134" s="4" t="s">
        <v>847</v>
      </c>
    </row>
    <row r="1135" spans="1:12" x14ac:dyDescent="0.2">
      <c r="A1135" s="36">
        <v>44867</v>
      </c>
      <c r="B1135" s="17">
        <v>19893208</v>
      </c>
      <c r="C1135" s="46" t="s">
        <v>47</v>
      </c>
      <c r="D1135" s="40">
        <v>284850.8</v>
      </c>
      <c r="E1135" s="40">
        <v>274356.8</v>
      </c>
      <c r="F1135" s="40">
        <v>13717.84</v>
      </c>
      <c r="G1135" s="40"/>
      <c r="H1135" s="40">
        <v>271132.96000000002</v>
      </c>
      <c r="I1135" s="13">
        <f>+I1134+G1135-H1135</f>
        <v>345910.74899999955</v>
      </c>
      <c r="J1135" s="17" t="s">
        <v>840</v>
      </c>
      <c r="L1135" s="4" t="s">
        <v>846</v>
      </c>
    </row>
    <row r="1136" spans="1:12" x14ac:dyDescent="0.2">
      <c r="A1136" s="36">
        <v>44867</v>
      </c>
      <c r="B1136" s="17">
        <v>19893358</v>
      </c>
      <c r="C1136" s="46" t="s">
        <v>78</v>
      </c>
      <c r="D1136" s="40">
        <v>152847.29999999999</v>
      </c>
      <c r="E1136" s="40">
        <v>138315</v>
      </c>
      <c r="F1136" s="40">
        <v>6915.75</v>
      </c>
      <c r="G1136" s="40"/>
      <c r="H1136" s="40">
        <v>145931.54999999999</v>
      </c>
      <c r="I1136" s="13">
        <f>+I1135+G1136-H1136</f>
        <v>199979.19899999956</v>
      </c>
      <c r="J1136" s="17" t="s">
        <v>838</v>
      </c>
      <c r="L1136" s="4" t="s">
        <v>845</v>
      </c>
    </row>
    <row r="1137" spans="1:12" x14ac:dyDescent="0.2">
      <c r="A1137" s="36">
        <v>44867</v>
      </c>
      <c r="B1137" s="17">
        <v>19893433</v>
      </c>
      <c r="C1137" s="46" t="s">
        <v>751</v>
      </c>
      <c r="D1137" s="40">
        <v>150844.76999999999</v>
      </c>
      <c r="E1137" s="40">
        <v>127834.55</v>
      </c>
      <c r="F1137" s="40">
        <v>6391.73</v>
      </c>
      <c r="G1137" s="40"/>
      <c r="H1137" s="40">
        <v>144453.04</v>
      </c>
      <c r="I1137" s="13">
        <f>+I1136+G1137-H1137</f>
        <v>55526.158999999549</v>
      </c>
      <c r="J1137" s="25" t="s">
        <v>836</v>
      </c>
      <c r="L1137" s="4" t="s">
        <v>844</v>
      </c>
    </row>
    <row r="1138" spans="1:12" x14ac:dyDescent="0.2">
      <c r="A1138" s="36">
        <v>44867</v>
      </c>
      <c r="B1138" s="17">
        <v>19896856</v>
      </c>
      <c r="C1138" s="46" t="s">
        <v>51</v>
      </c>
      <c r="D1138" s="40">
        <v>42944.92</v>
      </c>
      <c r="E1138" s="40"/>
      <c r="F1138" s="40"/>
      <c r="G1138" s="40"/>
      <c r="H1138" s="40">
        <v>42944.92</v>
      </c>
      <c r="I1138" s="13">
        <f>+I1137+G1138-H1138</f>
        <v>12581.23899999955</v>
      </c>
      <c r="J1138" s="25" t="s">
        <v>582</v>
      </c>
      <c r="L1138" s="4"/>
    </row>
    <row r="1139" spans="1:12" x14ac:dyDescent="0.2">
      <c r="A1139" s="36">
        <v>44867</v>
      </c>
      <c r="B1139" s="17"/>
      <c r="C1139" s="46" t="s">
        <v>826</v>
      </c>
      <c r="D1139" s="40">
        <v>1551.9</v>
      </c>
      <c r="E1139" s="40"/>
      <c r="F1139" s="40"/>
      <c r="G1139" s="40"/>
      <c r="H1139" s="40">
        <v>1551.9</v>
      </c>
      <c r="I1139" s="13">
        <f>+I1138+G1139-H1139</f>
        <v>11029.338999999551</v>
      </c>
      <c r="J1139" s="17" t="s">
        <v>1</v>
      </c>
      <c r="L1139" s="4"/>
    </row>
    <row r="1140" spans="1:12" x14ac:dyDescent="0.2">
      <c r="A1140" s="36"/>
      <c r="B1140" s="17"/>
      <c r="C1140" s="22" t="s">
        <v>843</v>
      </c>
      <c r="D1140" s="40"/>
      <c r="E1140" s="40"/>
      <c r="F1140" s="40"/>
      <c r="G1140" s="40"/>
      <c r="H1140" s="40"/>
      <c r="I1140" s="13">
        <f>+I1139+G1140-H1140</f>
        <v>11029.338999999551</v>
      </c>
      <c r="J1140" s="17"/>
      <c r="L1140" s="4"/>
    </row>
    <row r="1141" spans="1:12" x14ac:dyDescent="0.2">
      <c r="A1141" s="36">
        <v>44902</v>
      </c>
      <c r="B1141" s="17">
        <v>4524000047</v>
      </c>
      <c r="C1141" s="46" t="s">
        <v>707</v>
      </c>
      <c r="D1141" s="40"/>
      <c r="E1141" s="40"/>
      <c r="F1141" s="40"/>
      <c r="G1141" s="40">
        <v>1586000</v>
      </c>
      <c r="H1141" s="40"/>
      <c r="I1141" s="13">
        <f>+I1140+G1141-H1141</f>
        <v>1597029.3389999995</v>
      </c>
      <c r="J1141" s="17"/>
      <c r="L1141" s="4"/>
    </row>
    <row r="1142" spans="1:12" x14ac:dyDescent="0.2">
      <c r="A1142" s="36">
        <v>44903</v>
      </c>
      <c r="B1142" s="17">
        <v>20586639</v>
      </c>
      <c r="C1142" s="46" t="s">
        <v>842</v>
      </c>
      <c r="D1142" s="40">
        <v>410146.02</v>
      </c>
      <c r="E1142" s="40">
        <v>409361.04</v>
      </c>
      <c r="F1142" s="40">
        <v>20468.05</v>
      </c>
      <c r="G1142" s="40"/>
      <c r="H1142" s="40">
        <v>389677.97</v>
      </c>
      <c r="I1142" s="13">
        <f>+I1141+G1142-H1142</f>
        <v>1207351.3689999995</v>
      </c>
      <c r="J1142" s="25" t="s">
        <v>836</v>
      </c>
      <c r="L1142" s="4" t="s">
        <v>841</v>
      </c>
    </row>
    <row r="1143" spans="1:12" x14ac:dyDescent="0.2">
      <c r="A1143" s="36">
        <v>44903</v>
      </c>
      <c r="B1143" s="17">
        <v>20586786</v>
      </c>
      <c r="C1143" s="46" t="s">
        <v>47</v>
      </c>
      <c r="D1143" s="40">
        <v>383869.75</v>
      </c>
      <c r="E1143" s="40">
        <v>369550.75</v>
      </c>
      <c r="F1143" s="40">
        <v>18477.54</v>
      </c>
      <c r="G1143" s="40"/>
      <c r="H1143" s="40">
        <v>365392.21</v>
      </c>
      <c r="I1143" s="13">
        <f>+I1142+G1143-H1143</f>
        <v>841959.15899999952</v>
      </c>
      <c r="J1143" s="17" t="s">
        <v>840</v>
      </c>
      <c r="L1143" s="4" t="s">
        <v>839</v>
      </c>
    </row>
    <row r="1144" spans="1:12" x14ac:dyDescent="0.2">
      <c r="A1144" s="36">
        <v>44903</v>
      </c>
      <c r="B1144" s="17">
        <v>20586897</v>
      </c>
      <c r="C1144" s="46" t="s">
        <v>78</v>
      </c>
      <c r="D1144" s="40">
        <v>138409.60000000001</v>
      </c>
      <c r="E1144" s="40">
        <v>119020</v>
      </c>
      <c r="F1144" s="40">
        <v>5951</v>
      </c>
      <c r="G1144" s="40"/>
      <c r="H1144" s="40">
        <v>132458.6</v>
      </c>
      <c r="I1144" s="13">
        <f>+I1143+G1144-H1144</f>
        <v>709500.55899999954</v>
      </c>
      <c r="J1144" s="17" t="s">
        <v>838</v>
      </c>
      <c r="L1144" s="4" t="s">
        <v>837</v>
      </c>
    </row>
    <row r="1145" spans="1:12" x14ac:dyDescent="0.2">
      <c r="A1145" s="36">
        <v>44903</v>
      </c>
      <c r="B1145" s="17">
        <v>20587014</v>
      </c>
      <c r="C1145" s="46" t="s">
        <v>751</v>
      </c>
      <c r="D1145" s="40">
        <v>136290</v>
      </c>
      <c r="E1145" s="40">
        <v>115500</v>
      </c>
      <c r="F1145" s="40">
        <v>5775</v>
      </c>
      <c r="G1145" s="40"/>
      <c r="H1145" s="40">
        <v>130515</v>
      </c>
      <c r="I1145" s="13">
        <f>+I1144+G1145-H1145</f>
        <v>578985.55899999954</v>
      </c>
      <c r="J1145" s="25" t="s">
        <v>836</v>
      </c>
      <c r="L1145" s="4" t="s">
        <v>835</v>
      </c>
    </row>
    <row r="1146" spans="1:12" x14ac:dyDescent="0.2">
      <c r="A1146" s="36">
        <v>44903</v>
      </c>
      <c r="B1146" s="17">
        <v>20587251</v>
      </c>
      <c r="C1146" s="46" t="s">
        <v>737</v>
      </c>
      <c r="D1146" s="40">
        <v>177990</v>
      </c>
      <c r="E1146" s="40">
        <v>177990</v>
      </c>
      <c r="F1146" s="40">
        <v>8809.5</v>
      </c>
      <c r="G1146" s="40"/>
      <c r="H1146" s="40">
        <v>169090.5</v>
      </c>
      <c r="I1146" s="13">
        <f>+I1145+G1146-H1146</f>
        <v>409895.05899999954</v>
      </c>
      <c r="J1146" s="25" t="s">
        <v>831</v>
      </c>
      <c r="L1146" s="4" t="s">
        <v>834</v>
      </c>
    </row>
    <row r="1147" spans="1:12" x14ac:dyDescent="0.2">
      <c r="A1147" s="36">
        <v>44903</v>
      </c>
      <c r="B1147" s="17">
        <v>20587326</v>
      </c>
      <c r="C1147" s="46" t="s">
        <v>63</v>
      </c>
      <c r="D1147" s="40">
        <v>131427.74</v>
      </c>
      <c r="E1147" s="40">
        <v>125444</v>
      </c>
      <c r="F1147" s="40">
        <v>6272.2</v>
      </c>
      <c r="G1147" s="40"/>
      <c r="H1147" s="40">
        <v>125155.54</v>
      </c>
      <c r="I1147" s="13">
        <f>+I1146+G1147-H1147</f>
        <v>284739.51899999956</v>
      </c>
      <c r="J1147" s="17" t="s">
        <v>833</v>
      </c>
      <c r="L1147" s="4" t="s">
        <v>832</v>
      </c>
    </row>
    <row r="1148" spans="1:12" x14ac:dyDescent="0.2">
      <c r="A1148" s="36">
        <v>44903</v>
      </c>
      <c r="B1148" s="17">
        <v>20587411</v>
      </c>
      <c r="C1148" s="46" t="s">
        <v>789</v>
      </c>
      <c r="D1148" s="40">
        <v>36260.800000000003</v>
      </c>
      <c r="E1148" s="40">
        <v>36260.800000000003</v>
      </c>
      <c r="F1148" s="40">
        <v>1628</v>
      </c>
      <c r="G1148" s="40"/>
      <c r="H1148" s="40">
        <v>34632.800000000003</v>
      </c>
      <c r="I1148" s="13">
        <f>+I1147+G1148-H1148</f>
        <v>250106.71899999958</v>
      </c>
      <c r="J1148" s="25" t="s">
        <v>831</v>
      </c>
      <c r="L1148" s="4" t="s">
        <v>830</v>
      </c>
    </row>
    <row r="1149" spans="1:12" x14ac:dyDescent="0.2">
      <c r="A1149" s="36">
        <v>44903</v>
      </c>
      <c r="B1149" s="17">
        <v>20587643</v>
      </c>
      <c r="C1149" s="46" t="s">
        <v>141</v>
      </c>
      <c r="D1149" s="40">
        <v>83412.62</v>
      </c>
      <c r="E1149" s="40">
        <v>79085</v>
      </c>
      <c r="F1149" s="40">
        <v>3954.25</v>
      </c>
      <c r="G1149" s="40"/>
      <c r="H1149" s="40">
        <v>79458.37</v>
      </c>
      <c r="I1149" s="13">
        <f>+I1148+G1149-H1149</f>
        <v>170648.34899999958</v>
      </c>
      <c r="J1149" s="25" t="s">
        <v>176</v>
      </c>
      <c r="L1149" s="4" t="s">
        <v>829</v>
      </c>
    </row>
    <row r="1150" spans="1:12" x14ac:dyDescent="0.2">
      <c r="A1150" s="36">
        <v>44903</v>
      </c>
      <c r="B1150" s="17">
        <v>20587523</v>
      </c>
      <c r="C1150" s="46" t="s">
        <v>828</v>
      </c>
      <c r="D1150" s="40">
        <v>85643.3</v>
      </c>
      <c r="E1150" s="40">
        <v>85349</v>
      </c>
      <c r="F1150" s="40">
        <v>4267.45</v>
      </c>
      <c r="G1150" s="40"/>
      <c r="H1150" s="40">
        <v>81375.850000000006</v>
      </c>
      <c r="I1150" s="13">
        <f>+I1149+G1150-H1150</f>
        <v>89272.498999999574</v>
      </c>
      <c r="J1150" s="25" t="s">
        <v>176</v>
      </c>
      <c r="L1150" s="4" t="s">
        <v>827</v>
      </c>
    </row>
    <row r="1151" spans="1:12" x14ac:dyDescent="0.2">
      <c r="A1151" s="36">
        <v>44903</v>
      </c>
      <c r="B1151" s="17">
        <v>20590989</v>
      </c>
      <c r="C1151" s="46" t="s">
        <v>51</v>
      </c>
      <c r="D1151" s="40">
        <v>75602.990000000005</v>
      </c>
      <c r="E1151" s="40"/>
      <c r="F1151" s="40"/>
      <c r="G1151" s="40"/>
      <c r="H1151" s="40">
        <v>75602.990000000005</v>
      </c>
      <c r="I1151" s="13">
        <f>+I1150+G1151-H1151</f>
        <v>13669.508999999569</v>
      </c>
      <c r="J1151" s="25" t="s">
        <v>582</v>
      </c>
      <c r="L1151" s="4"/>
    </row>
    <row r="1152" spans="1:12" x14ac:dyDescent="0.2">
      <c r="A1152" s="17"/>
      <c r="B1152" s="17"/>
      <c r="C1152" s="46" t="s">
        <v>826</v>
      </c>
      <c r="D1152" s="40">
        <v>2516.64</v>
      </c>
      <c r="E1152" s="40"/>
      <c r="F1152" s="40"/>
      <c r="G1152" s="40"/>
      <c r="H1152" s="40">
        <v>2516.64</v>
      </c>
      <c r="I1152" s="13">
        <f>+I1151+G1152-H1152</f>
        <v>11152.868999999569</v>
      </c>
      <c r="J1152" s="17" t="s">
        <v>1</v>
      </c>
      <c r="L1152" s="4"/>
    </row>
    <row r="1153" spans="1:12" x14ac:dyDescent="0.2">
      <c r="A1153" s="17"/>
      <c r="B1153" s="17"/>
      <c r="C1153" s="22" t="s">
        <v>825</v>
      </c>
      <c r="D1153" s="40"/>
      <c r="E1153" s="40"/>
      <c r="F1153" s="40"/>
      <c r="G1153" s="40"/>
      <c r="H1153" s="40"/>
      <c r="I1153" s="19">
        <f>+I1152+G1153-H1153</f>
        <v>11152.868999999569</v>
      </c>
      <c r="J1153" s="17"/>
      <c r="L1153" s="4"/>
    </row>
    <row r="1154" spans="1:12" x14ac:dyDescent="0.2">
      <c r="A1154" s="36">
        <v>44957</v>
      </c>
      <c r="B1154" s="17"/>
      <c r="C1154" s="46" t="s">
        <v>2</v>
      </c>
      <c r="D1154" s="40">
        <v>325</v>
      </c>
      <c r="E1154" s="40">
        <v>0</v>
      </c>
      <c r="F1154" s="40">
        <v>0</v>
      </c>
      <c r="G1154" s="40"/>
      <c r="H1154" s="40">
        <v>325</v>
      </c>
      <c r="I1154" s="13">
        <f>+I1153+G1154-H1154</f>
        <v>10827.868999999569</v>
      </c>
      <c r="J1154" s="17" t="s">
        <v>1</v>
      </c>
      <c r="L1154" s="4"/>
    </row>
    <row r="1155" spans="1:12" x14ac:dyDescent="0.2">
      <c r="A1155" s="36">
        <v>44985</v>
      </c>
      <c r="B1155" s="17"/>
      <c r="C1155" s="46" t="s">
        <v>2</v>
      </c>
      <c r="D1155" s="40">
        <v>325</v>
      </c>
      <c r="E1155" s="40"/>
      <c r="F1155" s="40">
        <f>E1155*0.05</f>
        <v>0</v>
      </c>
      <c r="G1155" s="40"/>
      <c r="H1155" s="40">
        <v>325</v>
      </c>
      <c r="I1155" s="13">
        <f>+I1154+G1155-H1155</f>
        <v>10502.868999999569</v>
      </c>
      <c r="J1155" s="17" t="s">
        <v>1</v>
      </c>
      <c r="L1155" s="4"/>
    </row>
    <row r="1156" spans="1:12" x14ac:dyDescent="0.2">
      <c r="A1156" s="36">
        <v>45016</v>
      </c>
      <c r="B1156" s="17"/>
      <c r="C1156" s="46" t="s">
        <v>2</v>
      </c>
      <c r="D1156" s="40">
        <v>325</v>
      </c>
      <c r="E1156" s="40"/>
      <c r="F1156" s="40">
        <f>E1156*0.05</f>
        <v>0</v>
      </c>
      <c r="G1156" s="40"/>
      <c r="H1156" s="40">
        <v>325</v>
      </c>
      <c r="I1156" s="19">
        <f>+I1155+G1156-H1156</f>
        <v>10177.868999999569</v>
      </c>
      <c r="J1156" s="17" t="s">
        <v>1</v>
      </c>
      <c r="L1156" s="4"/>
    </row>
    <row r="1157" spans="1:12" x14ac:dyDescent="0.2">
      <c r="A1157" s="36">
        <v>45028</v>
      </c>
      <c r="B1157" s="56" t="s">
        <v>824</v>
      </c>
      <c r="C1157" s="46" t="s">
        <v>707</v>
      </c>
      <c r="D1157" s="40"/>
      <c r="E1157" s="40"/>
      <c r="F1157" s="40">
        <f>E1157*0.05</f>
        <v>0</v>
      </c>
      <c r="G1157" s="40">
        <v>2494973.69</v>
      </c>
      <c r="H1157" s="40"/>
      <c r="I1157" s="13">
        <f>+I1156+G1157-H1157</f>
        <v>2505151.5589999994</v>
      </c>
      <c r="J1157" s="17"/>
      <c r="L1157" s="4"/>
    </row>
    <row r="1158" spans="1:12" x14ac:dyDescent="0.2">
      <c r="A1158" s="36">
        <v>45029</v>
      </c>
      <c r="B1158" s="17">
        <v>23035154</v>
      </c>
      <c r="C1158" s="46" t="s">
        <v>823</v>
      </c>
      <c r="D1158" s="40">
        <v>206646.84</v>
      </c>
      <c r="E1158" s="40">
        <v>203976</v>
      </c>
      <c r="F1158" s="40">
        <v>10198.799999999999</v>
      </c>
      <c r="G1158" s="40"/>
      <c r="H1158" s="40">
        <v>196448.04</v>
      </c>
      <c r="I1158" s="13">
        <f>+I1157+G1158-H1158</f>
        <v>2308703.5189999994</v>
      </c>
      <c r="J1158" s="25" t="s">
        <v>822</v>
      </c>
      <c r="L1158" s="4"/>
    </row>
    <row r="1159" spans="1:12" x14ac:dyDescent="0.2">
      <c r="A1159" s="51">
        <v>45029</v>
      </c>
      <c r="B1159" s="17">
        <v>23035393</v>
      </c>
      <c r="C1159" s="46" t="s">
        <v>821</v>
      </c>
      <c r="D1159" s="40">
        <v>311895.83</v>
      </c>
      <c r="E1159" s="40">
        <v>305061.77</v>
      </c>
      <c r="F1159" s="40">
        <v>15253.09</v>
      </c>
      <c r="G1159" s="40"/>
      <c r="H1159" s="40">
        <v>296642.74</v>
      </c>
      <c r="I1159" s="13">
        <f>+I1158+G1159-H1159</f>
        <v>2012060.7789999994</v>
      </c>
      <c r="J1159" s="25" t="s">
        <v>808</v>
      </c>
      <c r="L1159" s="4"/>
    </row>
    <row r="1160" spans="1:12" x14ac:dyDescent="0.2">
      <c r="A1160" s="36">
        <v>45029</v>
      </c>
      <c r="B1160" s="17">
        <v>23035968</v>
      </c>
      <c r="C1160" s="46" t="s">
        <v>820</v>
      </c>
      <c r="D1160" s="40">
        <v>83000</v>
      </c>
      <c r="E1160" s="40">
        <v>83000</v>
      </c>
      <c r="F1160" s="40">
        <v>4150</v>
      </c>
      <c r="G1160" s="40"/>
      <c r="H1160" s="40">
        <v>78850</v>
      </c>
      <c r="I1160" s="13">
        <f>+I1159+G1160-H1160</f>
        <v>1933210.7789999994</v>
      </c>
      <c r="J1160" s="25" t="s">
        <v>93</v>
      </c>
      <c r="L1160" s="4"/>
    </row>
    <row r="1161" spans="1:12" x14ac:dyDescent="0.2">
      <c r="A1161" s="36">
        <v>45029</v>
      </c>
      <c r="B1161" s="17">
        <v>23036269</v>
      </c>
      <c r="C1161" s="46" t="s">
        <v>819</v>
      </c>
      <c r="D1161" s="40">
        <v>36750</v>
      </c>
      <c r="E1161" s="40">
        <v>36750</v>
      </c>
      <c r="F1161" s="40">
        <v>1837.5</v>
      </c>
      <c r="G1161" s="40"/>
      <c r="H1161" s="40">
        <v>34912.5</v>
      </c>
      <c r="I1161" s="13">
        <f>+I1160+G1161-H1161</f>
        <v>1898298.2789999994</v>
      </c>
      <c r="J1161" s="25" t="s">
        <v>815</v>
      </c>
      <c r="L1161" s="4"/>
    </row>
    <row r="1162" spans="1:12" x14ac:dyDescent="0.2">
      <c r="A1162" s="36">
        <v>45029</v>
      </c>
      <c r="B1162" s="17">
        <v>23036441</v>
      </c>
      <c r="C1162" s="46" t="s">
        <v>818</v>
      </c>
      <c r="D1162" s="40">
        <v>123249.3</v>
      </c>
      <c r="E1162" s="40">
        <v>122332.2</v>
      </c>
      <c r="F1162" s="40">
        <v>6116.61</v>
      </c>
      <c r="G1162" s="40"/>
      <c r="H1162" s="40">
        <v>117132.69</v>
      </c>
      <c r="I1162" s="13">
        <f>+I1161+G1162-H1162</f>
        <v>1781165.5889999995</v>
      </c>
      <c r="J1162" s="25" t="s">
        <v>817</v>
      </c>
      <c r="L1162" s="4"/>
    </row>
    <row r="1163" spans="1:12" x14ac:dyDescent="0.2">
      <c r="A1163" s="36">
        <v>45029</v>
      </c>
      <c r="B1163" s="17">
        <v>23037565</v>
      </c>
      <c r="C1163" s="46" t="s">
        <v>816</v>
      </c>
      <c r="D1163" s="40">
        <v>47170.5</v>
      </c>
      <c r="E1163" s="40">
        <v>39975</v>
      </c>
      <c r="F1163" s="40">
        <v>1998.75</v>
      </c>
      <c r="G1163" s="40"/>
      <c r="H1163" s="40">
        <v>45171.75</v>
      </c>
      <c r="I1163" s="13">
        <f>+I1162+G1163-H1163</f>
        <v>1735993.8389999995</v>
      </c>
      <c r="J1163" s="25" t="s">
        <v>815</v>
      </c>
      <c r="L1163" s="4"/>
    </row>
    <row r="1164" spans="1:12" x14ac:dyDescent="0.2">
      <c r="A1164" s="36">
        <v>45029</v>
      </c>
      <c r="B1164" s="17">
        <v>23037686</v>
      </c>
      <c r="C1164" s="46" t="s">
        <v>814</v>
      </c>
      <c r="D1164" s="40">
        <v>63468</v>
      </c>
      <c r="E1164" s="40">
        <v>63468</v>
      </c>
      <c r="F1164" s="40">
        <v>3173.4</v>
      </c>
      <c r="G1164" s="40"/>
      <c r="H1164" s="40">
        <v>60294.6</v>
      </c>
      <c r="I1164" s="13">
        <f>+I1163+G1164-H1164</f>
        <v>1675699.2389999994</v>
      </c>
      <c r="J1164" s="25" t="s">
        <v>739</v>
      </c>
      <c r="L1164" s="4"/>
    </row>
    <row r="1165" spans="1:12" x14ac:dyDescent="0.2">
      <c r="A1165" s="36">
        <v>45029</v>
      </c>
      <c r="B1165" s="17">
        <v>23037845</v>
      </c>
      <c r="C1165" s="46" t="s">
        <v>813</v>
      </c>
      <c r="D1165" s="40">
        <v>569996</v>
      </c>
      <c r="E1165" s="40">
        <v>559790</v>
      </c>
      <c r="F1165" s="40">
        <v>27989.5</v>
      </c>
      <c r="G1165" s="40"/>
      <c r="H1165" s="40">
        <v>542006.5</v>
      </c>
      <c r="I1165" s="13">
        <f>+I1164+G1165-H1165</f>
        <v>1133692.7389999994</v>
      </c>
      <c r="J1165" s="25" t="s">
        <v>812</v>
      </c>
      <c r="L1165" s="4"/>
    </row>
    <row r="1166" spans="1:12" x14ac:dyDescent="0.2">
      <c r="A1166" s="36">
        <v>45029</v>
      </c>
      <c r="B1166" s="17">
        <v>23037974</v>
      </c>
      <c r="C1166" s="46" t="s">
        <v>811</v>
      </c>
      <c r="D1166" s="40">
        <v>430003.72</v>
      </c>
      <c r="E1166" s="40">
        <v>428477.73</v>
      </c>
      <c r="F1166" s="40">
        <v>21423.89</v>
      </c>
      <c r="G1166" s="40"/>
      <c r="H1166" s="40">
        <v>408579.83</v>
      </c>
      <c r="I1166" s="13">
        <f>+I1165+G1166-H1166</f>
        <v>725112.90899999929</v>
      </c>
      <c r="J1166" s="25" t="s">
        <v>810</v>
      </c>
      <c r="L1166" s="4"/>
    </row>
    <row r="1167" spans="1:12" x14ac:dyDescent="0.2">
      <c r="A1167" s="36">
        <v>45029</v>
      </c>
      <c r="B1167" s="17">
        <v>23038571</v>
      </c>
      <c r="C1167" s="46" t="s">
        <v>809</v>
      </c>
      <c r="D1167" s="40">
        <v>184858</v>
      </c>
      <c r="E1167" s="40">
        <v>172060</v>
      </c>
      <c r="F1167" s="40">
        <v>8603</v>
      </c>
      <c r="G1167" s="40"/>
      <c r="H1167" s="40">
        <v>176255</v>
      </c>
      <c r="I1167" s="13">
        <f>+I1166+G1167-H1167</f>
        <v>548857.90899999929</v>
      </c>
      <c r="J1167" s="25" t="s">
        <v>808</v>
      </c>
      <c r="L1167" s="4"/>
    </row>
    <row r="1168" spans="1:12" x14ac:dyDescent="0.2">
      <c r="A1168" s="36">
        <v>45029</v>
      </c>
      <c r="B1168" s="17">
        <v>23038646</v>
      </c>
      <c r="C1168" s="46" t="s">
        <v>790</v>
      </c>
      <c r="D1168" s="40">
        <v>84600</v>
      </c>
      <c r="E1168" s="40">
        <v>84600</v>
      </c>
      <c r="F1168" s="40">
        <v>4230</v>
      </c>
      <c r="G1168" s="40"/>
      <c r="H1168" s="40">
        <v>80370</v>
      </c>
      <c r="I1168" s="13">
        <f>+I1167+G1168-H1168</f>
        <v>468487.90899999929</v>
      </c>
      <c r="J1168" s="25" t="s">
        <v>807</v>
      </c>
      <c r="L1168" s="4"/>
    </row>
    <row r="1169" spans="1:12" x14ac:dyDescent="0.2">
      <c r="A1169" s="36">
        <v>45029</v>
      </c>
      <c r="B1169" s="17">
        <v>23038751</v>
      </c>
      <c r="C1169" s="46" t="s">
        <v>806</v>
      </c>
      <c r="D1169" s="40">
        <v>102353.2</v>
      </c>
      <c r="E1169" s="40">
        <v>86740</v>
      </c>
      <c r="F1169" s="40">
        <v>4337</v>
      </c>
      <c r="G1169" s="40"/>
      <c r="H1169" s="40">
        <v>98016.2</v>
      </c>
      <c r="I1169" s="13">
        <f>+I1168+G1169-H1169</f>
        <v>370471.70899999927</v>
      </c>
      <c r="J1169" s="25" t="s">
        <v>805</v>
      </c>
      <c r="L1169" s="4"/>
    </row>
    <row r="1170" spans="1:12" x14ac:dyDescent="0.2">
      <c r="A1170" s="36">
        <v>45029</v>
      </c>
      <c r="B1170" s="17">
        <v>23039151</v>
      </c>
      <c r="C1170" s="46" t="s">
        <v>804</v>
      </c>
      <c r="D1170" s="40">
        <v>164000</v>
      </c>
      <c r="E1170" s="40">
        <v>164000</v>
      </c>
      <c r="F1170" s="40">
        <v>8200</v>
      </c>
      <c r="G1170" s="40"/>
      <c r="H1170" s="40">
        <v>155800</v>
      </c>
      <c r="I1170" s="13">
        <f>+I1169+G1170-H1170</f>
        <v>214671.70899999927</v>
      </c>
      <c r="J1170" s="25" t="s">
        <v>803</v>
      </c>
      <c r="L1170" s="4"/>
    </row>
    <row r="1171" spans="1:12" x14ac:dyDescent="0.2">
      <c r="A1171" s="36">
        <v>45029</v>
      </c>
      <c r="B1171" s="17">
        <v>23039226</v>
      </c>
      <c r="C1171" s="46" t="s">
        <v>141</v>
      </c>
      <c r="D1171" s="40">
        <v>88089.49</v>
      </c>
      <c r="E1171" s="40">
        <v>81382.990000000005</v>
      </c>
      <c r="F1171" s="40">
        <v>4069.15</v>
      </c>
      <c r="G1171" s="40"/>
      <c r="H1171" s="40">
        <v>84020.34</v>
      </c>
      <c r="I1171" s="13">
        <f>+I1170+G1171-H1171</f>
        <v>130651.36899999928</v>
      </c>
      <c r="J1171" s="25" t="s">
        <v>802</v>
      </c>
      <c r="L1171" s="4"/>
    </row>
    <row r="1172" spans="1:12" x14ac:dyDescent="0.2">
      <c r="A1172" s="36">
        <v>45029</v>
      </c>
      <c r="B1172" s="17">
        <v>23041688</v>
      </c>
      <c r="C1172" s="46" t="s">
        <v>277</v>
      </c>
      <c r="D1172" s="40">
        <v>121580.69</v>
      </c>
      <c r="E1172" s="40"/>
      <c r="F1172" s="40">
        <f>E1172*0.05</f>
        <v>0</v>
      </c>
      <c r="G1172" s="40"/>
      <c r="H1172" s="40">
        <v>121580.69</v>
      </c>
      <c r="I1172" s="13">
        <f>+I1171+G1172-H1172</f>
        <v>9070.6789999992761</v>
      </c>
      <c r="J1172" s="25" t="s">
        <v>582</v>
      </c>
      <c r="L1172" s="4"/>
    </row>
    <row r="1173" spans="1:12" x14ac:dyDescent="0.2">
      <c r="A1173" s="36">
        <v>45046</v>
      </c>
      <c r="B1173" s="17"/>
      <c r="C1173" s="46" t="s">
        <v>787</v>
      </c>
      <c r="D1173" s="40">
        <v>3816.75</v>
      </c>
      <c r="E1173" s="40"/>
      <c r="F1173" s="40">
        <f>E1173*0.05</f>
        <v>0</v>
      </c>
      <c r="G1173" s="40"/>
      <c r="H1173" s="40">
        <v>3816.75</v>
      </c>
      <c r="I1173" s="13">
        <f>+I1172+G1173-H1173</f>
        <v>5253.9289999992761</v>
      </c>
      <c r="J1173" s="17"/>
      <c r="L1173" s="4"/>
    </row>
    <row r="1174" spans="1:12" x14ac:dyDescent="0.2">
      <c r="A1174" s="36"/>
      <c r="B1174" s="17"/>
      <c r="C1174" s="22" t="s">
        <v>801</v>
      </c>
      <c r="D1174" s="40"/>
      <c r="E1174" s="40"/>
      <c r="F1174" s="40">
        <f>E1174*0.05</f>
        <v>0</v>
      </c>
      <c r="G1174" s="40"/>
      <c r="H1174" s="40"/>
      <c r="I1174" s="19">
        <f>+I1173+G1174-H1174</f>
        <v>5253.9289999992761</v>
      </c>
      <c r="J1174" s="17"/>
      <c r="L1174" s="4"/>
    </row>
    <row r="1175" spans="1:12" x14ac:dyDescent="0.2">
      <c r="A1175" s="36">
        <v>45054</v>
      </c>
      <c r="B1175" s="17">
        <v>4524000027</v>
      </c>
      <c r="C1175" s="46" t="s">
        <v>707</v>
      </c>
      <c r="D1175" s="40"/>
      <c r="E1175" s="40"/>
      <c r="F1175" s="40">
        <f>E1175*0.05</f>
        <v>0</v>
      </c>
      <c r="G1175" s="19">
        <v>2499897.63</v>
      </c>
      <c r="H1175" s="40"/>
      <c r="I1175" s="13">
        <f>+I1174+G1175-H1175</f>
        <v>2505151.558999999</v>
      </c>
      <c r="J1175" s="17"/>
      <c r="L1175" s="4"/>
    </row>
    <row r="1176" spans="1:12" x14ac:dyDescent="0.2">
      <c r="A1176" s="36">
        <v>45056</v>
      </c>
      <c r="B1176" s="17">
        <v>23615214</v>
      </c>
      <c r="C1176" s="25" t="s">
        <v>800</v>
      </c>
      <c r="D1176" s="40">
        <v>34493.99</v>
      </c>
      <c r="E1176" s="40">
        <v>26677.11</v>
      </c>
      <c r="F1176" s="40">
        <v>1333.86</v>
      </c>
      <c r="G1176" s="40"/>
      <c r="H1176" s="40">
        <v>33160.129999999997</v>
      </c>
      <c r="I1176" s="13">
        <f>+I1175+G1176-H1176</f>
        <v>2471991.4289999991</v>
      </c>
      <c r="J1176" s="33" t="s">
        <v>154</v>
      </c>
      <c r="L1176" s="4"/>
    </row>
    <row r="1177" spans="1:12" x14ac:dyDescent="0.2">
      <c r="A1177" s="36">
        <v>45056</v>
      </c>
      <c r="B1177" s="17">
        <v>23615394</v>
      </c>
      <c r="C1177" s="46" t="s">
        <v>799</v>
      </c>
      <c r="D1177" s="40">
        <v>216643.7</v>
      </c>
      <c r="E1177" s="40">
        <v>210143</v>
      </c>
      <c r="F1177" s="40">
        <v>10507.15</v>
      </c>
      <c r="G1177" s="40"/>
      <c r="H1177" s="40">
        <v>206136.55</v>
      </c>
      <c r="I1177" s="13">
        <f>+I1176+G1177-H1177</f>
        <v>2265854.8789999993</v>
      </c>
      <c r="J1177" s="33" t="s">
        <v>798</v>
      </c>
      <c r="L1177" s="4"/>
    </row>
    <row r="1178" spans="1:12" x14ac:dyDescent="0.2">
      <c r="A1178" s="36">
        <v>45056</v>
      </c>
      <c r="B1178" s="17">
        <v>23615493</v>
      </c>
      <c r="C1178" s="46" t="s">
        <v>797</v>
      </c>
      <c r="D1178" s="40">
        <v>90031</v>
      </c>
      <c r="E1178" s="40">
        <v>90031</v>
      </c>
      <c r="F1178" s="40">
        <v>4501.55</v>
      </c>
      <c r="G1178" s="40"/>
      <c r="H1178" s="40">
        <v>85529.45</v>
      </c>
      <c r="I1178" s="13">
        <f>+I1177+G1178-H1178</f>
        <v>2180325.4289999991</v>
      </c>
      <c r="J1178" s="33" t="s">
        <v>742</v>
      </c>
      <c r="L1178" s="4"/>
    </row>
    <row r="1179" spans="1:12" x14ac:dyDescent="0.2">
      <c r="A1179" s="36">
        <v>45056</v>
      </c>
      <c r="B1179" s="17">
        <v>23615592</v>
      </c>
      <c r="C1179" s="46" t="s">
        <v>796</v>
      </c>
      <c r="D1179" s="40">
        <v>206857.04</v>
      </c>
      <c r="E1179" s="40">
        <v>199261.94</v>
      </c>
      <c r="F1179" s="40">
        <v>9963.1</v>
      </c>
      <c r="G1179" s="40"/>
      <c r="H1179" s="40">
        <v>196893.94</v>
      </c>
      <c r="I1179" s="13">
        <f>+I1178+G1179-H1179</f>
        <v>1983431.4889999991</v>
      </c>
      <c r="J1179" s="33" t="s">
        <v>791</v>
      </c>
      <c r="L1179" s="4"/>
    </row>
    <row r="1180" spans="1:12" x14ac:dyDescent="0.2">
      <c r="A1180" s="36">
        <v>45056</v>
      </c>
      <c r="B1180" s="17">
        <v>23615800</v>
      </c>
      <c r="C1180" s="46" t="s">
        <v>795</v>
      </c>
      <c r="D1180" s="40">
        <v>24000</v>
      </c>
      <c r="E1180" s="40">
        <v>24000</v>
      </c>
      <c r="F1180" s="40">
        <f>E1180*0.05</f>
        <v>1200</v>
      </c>
      <c r="G1180" s="40"/>
      <c r="H1180" s="40">
        <v>22800</v>
      </c>
      <c r="I1180" s="13">
        <f>+I1179+G1180-H1180</f>
        <v>1960631.4889999991</v>
      </c>
      <c r="J1180" s="33" t="s">
        <v>18</v>
      </c>
      <c r="L1180" s="4"/>
    </row>
    <row r="1181" spans="1:12" x14ac:dyDescent="0.2">
      <c r="A1181" s="36">
        <v>45056</v>
      </c>
      <c r="B1181" s="17">
        <v>23616049</v>
      </c>
      <c r="C1181" s="46" t="s">
        <v>794</v>
      </c>
      <c r="D1181" s="40">
        <v>372540</v>
      </c>
      <c r="E1181" s="40">
        <v>372540</v>
      </c>
      <c r="F1181" s="40">
        <v>18627</v>
      </c>
      <c r="G1181" s="40"/>
      <c r="H1181" s="40">
        <v>353913</v>
      </c>
      <c r="I1181" s="13">
        <f>+I1180+G1181-H1181</f>
        <v>1606718.4889999991</v>
      </c>
      <c r="J1181" s="33" t="s">
        <v>18</v>
      </c>
      <c r="L1181" s="4"/>
    </row>
    <row r="1182" spans="1:12" x14ac:dyDescent="0.2">
      <c r="A1182" s="36">
        <v>45056</v>
      </c>
      <c r="B1182" s="17">
        <v>23616137</v>
      </c>
      <c r="C1182" s="46" t="s">
        <v>29</v>
      </c>
      <c r="D1182" s="40">
        <v>145194.79999999999</v>
      </c>
      <c r="E1182" s="40">
        <v>138984.79999999999</v>
      </c>
      <c r="F1182" s="40">
        <v>6949.24</v>
      </c>
      <c r="G1182" s="40"/>
      <c r="H1182" s="40">
        <v>138245.56</v>
      </c>
      <c r="I1182" s="13">
        <f>+I1181+G1182-H1182</f>
        <v>1468472.9289999991</v>
      </c>
      <c r="J1182" s="33" t="s">
        <v>793</v>
      </c>
      <c r="L1182" s="4"/>
    </row>
    <row r="1183" spans="1:12" x14ac:dyDescent="0.2">
      <c r="A1183" s="36">
        <v>45056</v>
      </c>
      <c r="B1183" s="17">
        <v>23616282</v>
      </c>
      <c r="C1183" s="46" t="s">
        <v>772</v>
      </c>
      <c r="D1183" s="40">
        <v>18448.36</v>
      </c>
      <c r="E1183" s="40">
        <v>15634.2</v>
      </c>
      <c r="F1183" s="40">
        <v>781.71</v>
      </c>
      <c r="G1183" s="40"/>
      <c r="H1183" s="40">
        <v>17666.650000000001</v>
      </c>
      <c r="I1183" s="13">
        <f>+I1182+G1183-H1183</f>
        <v>1450806.2789999992</v>
      </c>
      <c r="J1183" s="33" t="s">
        <v>734</v>
      </c>
      <c r="L1183" s="4"/>
    </row>
    <row r="1184" spans="1:12" x14ac:dyDescent="0.2">
      <c r="A1184" s="36">
        <v>45056</v>
      </c>
      <c r="B1184" s="17">
        <v>23616357</v>
      </c>
      <c r="C1184" s="46" t="s">
        <v>489</v>
      </c>
      <c r="D1184" s="40">
        <v>63624</v>
      </c>
      <c r="E1184" s="40">
        <v>63624</v>
      </c>
      <c r="F1184" s="40">
        <f>E1184*0.05</f>
        <v>3181.2000000000003</v>
      </c>
      <c r="G1184" s="40"/>
      <c r="H1184" s="40">
        <v>60442.8</v>
      </c>
      <c r="I1184" s="13">
        <f>+I1183+G1184-H1184</f>
        <v>1390363.4789999991</v>
      </c>
      <c r="J1184" s="33" t="s">
        <v>739</v>
      </c>
      <c r="L1184" s="4"/>
    </row>
    <row r="1185" spans="1:12" x14ac:dyDescent="0.2">
      <c r="A1185" s="36">
        <v>45056</v>
      </c>
      <c r="B1185" s="17">
        <v>23616476</v>
      </c>
      <c r="C1185" s="46" t="s">
        <v>75</v>
      </c>
      <c r="D1185" s="40">
        <v>368979.6</v>
      </c>
      <c r="E1185" s="40">
        <v>333948</v>
      </c>
      <c r="F1185" s="40">
        <v>16697.400000000001</v>
      </c>
      <c r="G1185" s="40"/>
      <c r="H1185" s="40">
        <v>352282.2</v>
      </c>
      <c r="I1185" s="13">
        <f>+I1184+G1185-H1185</f>
        <v>1038081.2789999992</v>
      </c>
      <c r="J1185" s="33" t="s">
        <v>791</v>
      </c>
      <c r="L1185" s="4"/>
    </row>
    <row r="1186" spans="1:12" x14ac:dyDescent="0.2">
      <c r="A1186" s="36">
        <v>45056</v>
      </c>
      <c r="B1186" s="17">
        <v>23616690</v>
      </c>
      <c r="C1186" s="46" t="s">
        <v>792</v>
      </c>
      <c r="D1186" s="40">
        <v>389097</v>
      </c>
      <c r="E1186" s="40">
        <v>379710</v>
      </c>
      <c r="F1186" s="40">
        <v>18985.5</v>
      </c>
      <c r="G1186" s="40"/>
      <c r="H1186" s="40">
        <v>370111.5</v>
      </c>
      <c r="I1186" s="13">
        <f>+I1185+G1186-H1186</f>
        <v>667969.77899999917</v>
      </c>
      <c r="J1186" s="33" t="s">
        <v>791</v>
      </c>
      <c r="L1186" s="4"/>
    </row>
    <row r="1187" spans="1:12" x14ac:dyDescent="0.2">
      <c r="A1187" s="36">
        <v>45056</v>
      </c>
      <c r="B1187" s="17">
        <v>23616757</v>
      </c>
      <c r="C1187" s="46" t="s">
        <v>790</v>
      </c>
      <c r="D1187" s="40">
        <v>71000</v>
      </c>
      <c r="E1187" s="40">
        <v>71000</v>
      </c>
      <c r="F1187" s="40">
        <v>3550</v>
      </c>
      <c r="G1187" s="40"/>
      <c r="H1187" s="40">
        <v>67450</v>
      </c>
      <c r="I1187" s="13">
        <f>+I1186+G1187-H1187</f>
        <v>600519.77899999917</v>
      </c>
      <c r="J1187" s="33" t="s">
        <v>18</v>
      </c>
      <c r="L1187" s="4"/>
    </row>
    <row r="1188" spans="1:12" x14ac:dyDescent="0.2">
      <c r="A1188" s="36">
        <v>45056</v>
      </c>
      <c r="B1188" s="17">
        <v>23616919</v>
      </c>
      <c r="C1188" s="46" t="s">
        <v>19</v>
      </c>
      <c r="D1188" s="40">
        <v>35700</v>
      </c>
      <c r="E1188" s="40">
        <v>35700</v>
      </c>
      <c r="F1188" s="40">
        <v>1785</v>
      </c>
      <c r="G1188" s="40"/>
      <c r="H1188" s="40">
        <v>33915</v>
      </c>
      <c r="I1188" s="13">
        <f>+I1187+G1188-H1188</f>
        <v>566604.77899999917</v>
      </c>
      <c r="J1188" s="33" t="s">
        <v>18</v>
      </c>
      <c r="L1188" s="4"/>
    </row>
    <row r="1189" spans="1:12" x14ac:dyDescent="0.2">
      <c r="A1189" s="36">
        <v>45056</v>
      </c>
      <c r="B1189" s="17">
        <v>23617012</v>
      </c>
      <c r="C1189" s="46" t="s">
        <v>789</v>
      </c>
      <c r="D1189" s="40">
        <v>115830</v>
      </c>
      <c r="E1189" s="40">
        <v>115630</v>
      </c>
      <c r="F1189" s="40">
        <v>5781.5</v>
      </c>
      <c r="G1189" s="40"/>
      <c r="H1189" s="40">
        <v>110048.5</v>
      </c>
      <c r="I1189" s="13">
        <f>+I1188+G1189-H1189</f>
        <v>456556.27899999917</v>
      </c>
      <c r="J1189" s="33" t="s">
        <v>216</v>
      </c>
      <c r="L1189" s="4"/>
    </row>
    <row r="1190" spans="1:12" x14ac:dyDescent="0.2">
      <c r="A1190" s="36">
        <v>45056</v>
      </c>
      <c r="B1190" s="17">
        <v>23617131</v>
      </c>
      <c r="C1190" s="46" t="s">
        <v>141</v>
      </c>
      <c r="D1190" s="40">
        <v>171689.7</v>
      </c>
      <c r="E1190" s="40">
        <v>162438</v>
      </c>
      <c r="F1190" s="40">
        <v>8121.9</v>
      </c>
      <c r="G1190" s="40"/>
      <c r="H1190" s="40">
        <v>163567.79999999999</v>
      </c>
      <c r="I1190" s="13">
        <f>+I1189+G1190-H1190</f>
        <v>292988.47899999918</v>
      </c>
      <c r="J1190" s="33" t="s">
        <v>216</v>
      </c>
      <c r="L1190" s="4"/>
    </row>
    <row r="1191" spans="1:12" x14ac:dyDescent="0.2">
      <c r="A1191" s="36">
        <v>45056</v>
      </c>
      <c r="B1191" s="17">
        <v>23617235</v>
      </c>
      <c r="C1191" s="46" t="s">
        <v>757</v>
      </c>
      <c r="D1191" s="40">
        <v>171741.92</v>
      </c>
      <c r="E1191" s="40">
        <v>145544</v>
      </c>
      <c r="F1191" s="40">
        <v>7277.2</v>
      </c>
      <c r="G1191" s="40"/>
      <c r="H1191" s="40">
        <v>164464.72</v>
      </c>
      <c r="I1191" s="13">
        <f>+I1190+G1191-H1191</f>
        <v>128523.75899999918</v>
      </c>
      <c r="J1191" s="33" t="s">
        <v>788</v>
      </c>
      <c r="L1191" s="4"/>
    </row>
    <row r="1192" spans="1:12" x14ac:dyDescent="0.2">
      <c r="A1192" s="36">
        <v>45056</v>
      </c>
      <c r="B1192" s="17">
        <v>26619391</v>
      </c>
      <c r="C1192" s="46" t="s">
        <v>277</v>
      </c>
      <c r="D1192" s="40">
        <v>119243.31</v>
      </c>
      <c r="E1192" s="40">
        <v>0</v>
      </c>
      <c r="F1192" s="40">
        <f>E1192*0.05</f>
        <v>0</v>
      </c>
      <c r="G1192" s="40"/>
      <c r="H1192" s="40">
        <v>119243.31</v>
      </c>
      <c r="I1192" s="13">
        <f>+I1191+G1192-H1192</f>
        <v>9280.4489999991783</v>
      </c>
      <c r="J1192" s="33" t="s">
        <v>582</v>
      </c>
      <c r="L1192" s="4"/>
    </row>
    <row r="1193" spans="1:12" x14ac:dyDescent="0.2">
      <c r="A1193" s="36">
        <v>45056</v>
      </c>
      <c r="B1193" s="17"/>
      <c r="C1193" s="46" t="s">
        <v>787</v>
      </c>
      <c r="D1193" s="40">
        <v>3644.93</v>
      </c>
      <c r="E1193" s="40"/>
      <c r="F1193" s="40">
        <f>E1193*0.05</f>
        <v>0</v>
      </c>
      <c r="G1193" s="40"/>
      <c r="H1193" s="40">
        <v>3644.93</v>
      </c>
      <c r="I1193" s="13">
        <f>+I1192+G1193-H1193</f>
        <v>5635.518999999178</v>
      </c>
      <c r="J1193" s="25" t="s">
        <v>2</v>
      </c>
      <c r="L1193" s="4"/>
    </row>
    <row r="1194" spans="1:12" x14ac:dyDescent="0.2">
      <c r="A1194" s="36" t="s">
        <v>786</v>
      </c>
      <c r="B1194" s="17"/>
      <c r="C1194" s="22" t="s">
        <v>785</v>
      </c>
      <c r="D1194" s="40"/>
      <c r="E1194" s="40"/>
      <c r="F1194" s="40">
        <f>E1194*0.05</f>
        <v>0</v>
      </c>
      <c r="G1194" s="40"/>
      <c r="H1194" s="40"/>
      <c r="I1194" s="19">
        <f>+I1193+G1194-H1194</f>
        <v>5635.518999999178</v>
      </c>
      <c r="J1194" s="17"/>
      <c r="L1194" s="4"/>
    </row>
    <row r="1195" spans="1:12" x14ac:dyDescent="0.2">
      <c r="A1195" s="51">
        <v>45076</v>
      </c>
      <c r="B1195" s="25">
        <v>4524000010</v>
      </c>
      <c r="C1195" s="46" t="s">
        <v>707</v>
      </c>
      <c r="D1195" s="13"/>
      <c r="E1195" s="13"/>
      <c r="F1195" s="13">
        <f>E1195*0.05</f>
        <v>0</v>
      </c>
      <c r="G1195" s="19">
        <v>2499991.04</v>
      </c>
      <c r="H1195" s="13"/>
      <c r="I1195" s="13">
        <f>+I1194+G1195-H1195</f>
        <v>2505626.5589999994</v>
      </c>
      <c r="J1195" s="25"/>
      <c r="L1195" s="4"/>
    </row>
    <row r="1196" spans="1:12" x14ac:dyDescent="0.2">
      <c r="A1196" s="55">
        <v>45077</v>
      </c>
      <c r="B1196" s="25">
        <v>24068906</v>
      </c>
      <c r="C1196" s="46" t="s">
        <v>784</v>
      </c>
      <c r="D1196" s="13">
        <v>309676</v>
      </c>
      <c r="E1196" s="13">
        <v>281740</v>
      </c>
      <c r="F1196" s="13">
        <f>E1196*0.05</f>
        <v>14087</v>
      </c>
      <c r="G1196" s="13"/>
      <c r="H1196" s="13">
        <v>295589</v>
      </c>
      <c r="I1196" s="13">
        <f>+I1195+G1196-H1196</f>
        <v>2210037.5589999994</v>
      </c>
      <c r="J1196" s="25" t="s">
        <v>767</v>
      </c>
      <c r="L1196" s="4" t="s">
        <v>783</v>
      </c>
    </row>
    <row r="1197" spans="1:12" x14ac:dyDescent="0.2">
      <c r="A1197" s="55">
        <v>45077</v>
      </c>
      <c r="B1197" s="25">
        <v>24068990</v>
      </c>
      <c r="C1197" s="46" t="s">
        <v>63</v>
      </c>
      <c r="D1197" s="13">
        <v>20433.25</v>
      </c>
      <c r="E1197" s="13">
        <v>17537.5</v>
      </c>
      <c r="F1197" s="13">
        <v>876.87</v>
      </c>
      <c r="G1197" s="13"/>
      <c r="H1197" s="13">
        <v>19556.38</v>
      </c>
      <c r="I1197" s="13">
        <f>+I1196+G1197-H1197</f>
        <v>2190481.1789999995</v>
      </c>
      <c r="J1197" s="25" t="s">
        <v>156</v>
      </c>
      <c r="L1197" s="4" t="s">
        <v>782</v>
      </c>
    </row>
    <row r="1198" spans="1:12" x14ac:dyDescent="0.2">
      <c r="A1198" s="55">
        <v>45077</v>
      </c>
      <c r="B1198" s="25">
        <v>24069072</v>
      </c>
      <c r="C1198" s="46" t="s">
        <v>547</v>
      </c>
      <c r="D1198" s="13">
        <v>53288.160000000003</v>
      </c>
      <c r="E1198" s="13">
        <v>51585</v>
      </c>
      <c r="F1198" s="13">
        <v>2579.25</v>
      </c>
      <c r="G1198" s="13"/>
      <c r="H1198" s="13">
        <v>50708.91</v>
      </c>
      <c r="I1198" s="13">
        <f>+I1197+G1198-H1198</f>
        <v>2139772.2689999994</v>
      </c>
      <c r="J1198" s="25" t="s">
        <v>156</v>
      </c>
      <c r="L1198" s="4" t="s">
        <v>781</v>
      </c>
    </row>
    <row r="1199" spans="1:12" x14ac:dyDescent="0.2">
      <c r="A1199" s="55">
        <v>45077</v>
      </c>
      <c r="B1199" s="25">
        <v>24069225</v>
      </c>
      <c r="C1199" s="46" t="s">
        <v>78</v>
      </c>
      <c r="D1199" s="13">
        <v>36960</v>
      </c>
      <c r="E1199" s="13">
        <v>32100</v>
      </c>
      <c r="F1199" s="13">
        <v>1605</v>
      </c>
      <c r="G1199" s="13"/>
      <c r="H1199" s="13">
        <v>35355</v>
      </c>
      <c r="I1199" s="13">
        <f>+I1198+G1199-H1199</f>
        <v>2104417.2689999994</v>
      </c>
      <c r="J1199" s="25" t="s">
        <v>767</v>
      </c>
      <c r="L1199" s="4" t="s">
        <v>780</v>
      </c>
    </row>
    <row r="1200" spans="1:12" x14ac:dyDescent="0.2">
      <c r="A1200" s="55">
        <v>45077</v>
      </c>
      <c r="B1200" s="25">
        <v>24069373</v>
      </c>
      <c r="C1200" s="46" t="s">
        <v>671</v>
      </c>
      <c r="D1200" s="13">
        <v>165411</v>
      </c>
      <c r="E1200" s="13">
        <v>165411</v>
      </c>
      <c r="F1200" s="13">
        <v>8270.5499999999993</v>
      </c>
      <c r="G1200" s="13"/>
      <c r="H1200" s="13">
        <v>157140.45000000001</v>
      </c>
      <c r="I1200" s="13">
        <f>+I1199+G1200-H1200</f>
        <v>1947276.8189999994</v>
      </c>
      <c r="J1200" s="25" t="s">
        <v>779</v>
      </c>
      <c r="L1200" s="4"/>
    </row>
    <row r="1201" spans="1:12" x14ac:dyDescent="0.2">
      <c r="A1201" s="55">
        <v>45077</v>
      </c>
      <c r="B1201" s="25">
        <v>24069586</v>
      </c>
      <c r="C1201" s="46" t="s">
        <v>740</v>
      </c>
      <c r="D1201" s="13">
        <v>16653</v>
      </c>
      <c r="E1201" s="13">
        <v>16653</v>
      </c>
      <c r="F1201" s="13">
        <v>832.65</v>
      </c>
      <c r="G1201" s="13"/>
      <c r="H1201" s="13">
        <v>15820.35</v>
      </c>
      <c r="I1201" s="13">
        <f>+I1200+G1201-H1201</f>
        <v>1931456.4689999993</v>
      </c>
      <c r="J1201" s="25" t="s">
        <v>739</v>
      </c>
      <c r="L1201" s="4"/>
    </row>
    <row r="1202" spans="1:12" x14ac:dyDescent="0.2">
      <c r="A1202" s="55">
        <v>45077</v>
      </c>
      <c r="B1202" s="25">
        <v>24069665</v>
      </c>
      <c r="C1202" s="46" t="s">
        <v>737</v>
      </c>
      <c r="D1202" s="13">
        <v>44576.37</v>
      </c>
      <c r="E1202" s="13">
        <v>44576.37</v>
      </c>
      <c r="F1202" s="13">
        <v>2228.8200000000002</v>
      </c>
      <c r="G1202" s="13"/>
      <c r="H1202" s="13">
        <v>42347.55</v>
      </c>
      <c r="I1202" s="13">
        <f>+I1201+G1202-H1202</f>
        <v>1889108.9189999993</v>
      </c>
      <c r="J1202" s="25" t="s">
        <v>761</v>
      </c>
      <c r="L1202" s="4" t="s">
        <v>778</v>
      </c>
    </row>
    <row r="1203" spans="1:12" x14ac:dyDescent="0.2">
      <c r="A1203" s="55">
        <v>45077</v>
      </c>
      <c r="B1203" s="25">
        <v>24069771</v>
      </c>
      <c r="C1203" s="46" t="s">
        <v>777</v>
      </c>
      <c r="D1203" s="13">
        <v>30000</v>
      </c>
      <c r="E1203" s="13">
        <v>30000</v>
      </c>
      <c r="F1203" s="13">
        <v>1500</v>
      </c>
      <c r="G1203" s="13"/>
      <c r="H1203" s="13">
        <v>28500</v>
      </c>
      <c r="I1203" s="13">
        <f>+I1202+G1203-H1203</f>
        <v>1860608.9189999993</v>
      </c>
      <c r="J1203" s="25" t="s">
        <v>761</v>
      </c>
      <c r="L1203" s="4" t="s">
        <v>776</v>
      </c>
    </row>
    <row r="1204" spans="1:12" x14ac:dyDescent="0.2">
      <c r="A1204" s="55">
        <v>45077</v>
      </c>
      <c r="B1204" s="25">
        <v>24069879</v>
      </c>
      <c r="C1204" s="46" t="s">
        <v>607</v>
      </c>
      <c r="D1204" s="13">
        <v>151496</v>
      </c>
      <c r="E1204" s="13">
        <v>151496</v>
      </c>
      <c r="F1204" s="13">
        <v>7574.8</v>
      </c>
      <c r="G1204" s="13"/>
      <c r="H1204" s="13">
        <v>143921.20000000001</v>
      </c>
      <c r="I1204" s="13">
        <f>+I1203+G1204-H1204</f>
        <v>1716687.7189999993</v>
      </c>
      <c r="J1204" s="25" t="s">
        <v>761</v>
      </c>
      <c r="L1204" s="4" t="s">
        <v>775</v>
      </c>
    </row>
    <row r="1205" spans="1:12" x14ac:dyDescent="0.2">
      <c r="A1205" s="55">
        <v>45077</v>
      </c>
      <c r="B1205" s="25">
        <v>24060038</v>
      </c>
      <c r="C1205" s="46" t="s">
        <v>774</v>
      </c>
      <c r="D1205" s="13">
        <v>5274.6</v>
      </c>
      <c r="E1205" s="13">
        <v>4470</v>
      </c>
      <c r="F1205" s="13">
        <v>223.5</v>
      </c>
      <c r="G1205" s="13"/>
      <c r="H1205" s="13">
        <v>5051.1000000000004</v>
      </c>
      <c r="I1205" s="13">
        <f>+I1204+G1205-H1205</f>
        <v>1711636.6189999992</v>
      </c>
      <c r="J1205" s="25" t="s">
        <v>734</v>
      </c>
      <c r="L1205" s="4" t="s">
        <v>773</v>
      </c>
    </row>
    <row r="1206" spans="1:12" x14ac:dyDescent="0.2">
      <c r="A1206" s="55">
        <v>45077</v>
      </c>
      <c r="B1206" s="25">
        <v>24060239</v>
      </c>
      <c r="C1206" s="46" t="s">
        <v>772</v>
      </c>
      <c r="D1206" s="13">
        <v>22336.68</v>
      </c>
      <c r="E1206" s="13">
        <v>21126</v>
      </c>
      <c r="F1206" s="13">
        <v>1056.3</v>
      </c>
      <c r="G1206" s="13"/>
      <c r="H1206" s="13">
        <v>21280.38</v>
      </c>
      <c r="I1206" s="13">
        <f>+I1205+G1206-H1206</f>
        <v>1690356.2389999994</v>
      </c>
      <c r="J1206" s="25" t="s">
        <v>771</v>
      </c>
      <c r="L1206" s="4" t="s">
        <v>770</v>
      </c>
    </row>
    <row r="1207" spans="1:12" x14ac:dyDescent="0.2">
      <c r="A1207" s="55">
        <v>45077</v>
      </c>
      <c r="B1207" s="25">
        <v>24070344</v>
      </c>
      <c r="C1207" s="46" t="s">
        <v>75</v>
      </c>
      <c r="D1207" s="13">
        <v>98860</v>
      </c>
      <c r="E1207" s="13">
        <v>91300</v>
      </c>
      <c r="F1207" s="13">
        <v>4565</v>
      </c>
      <c r="G1207" s="13"/>
      <c r="H1207" s="13">
        <v>94295</v>
      </c>
      <c r="I1207" s="13">
        <f>+I1206+G1207-H1207</f>
        <v>1596061.2389999994</v>
      </c>
      <c r="J1207" s="25" t="s">
        <v>767</v>
      </c>
      <c r="L1207" s="4" t="s">
        <v>769</v>
      </c>
    </row>
    <row r="1208" spans="1:12" x14ac:dyDescent="0.2">
      <c r="A1208" s="55">
        <v>45077</v>
      </c>
      <c r="B1208" s="25">
        <v>24070474</v>
      </c>
      <c r="C1208" s="46" t="s">
        <v>26</v>
      </c>
      <c r="D1208" s="13">
        <v>722968.28</v>
      </c>
      <c r="E1208" s="13">
        <v>720837.52</v>
      </c>
      <c r="F1208" s="13">
        <v>36041.879999999997</v>
      </c>
      <c r="G1208" s="13"/>
      <c r="H1208" s="13">
        <v>686926.4</v>
      </c>
      <c r="I1208" s="13">
        <f>+I1207+G1208-H1208</f>
        <v>909134.83899999934</v>
      </c>
      <c r="J1208" s="25" t="s">
        <v>25</v>
      </c>
      <c r="L1208" s="4" t="s">
        <v>768</v>
      </c>
    </row>
    <row r="1209" spans="1:12" x14ac:dyDescent="0.2">
      <c r="A1209" s="55">
        <v>45077</v>
      </c>
      <c r="B1209" s="25">
        <v>24070682</v>
      </c>
      <c r="C1209" s="46" t="s">
        <v>22</v>
      </c>
      <c r="D1209" s="13">
        <v>31296</v>
      </c>
      <c r="E1209" s="13">
        <v>30000</v>
      </c>
      <c r="F1209" s="13">
        <v>1500</v>
      </c>
      <c r="G1209" s="13"/>
      <c r="H1209" s="13">
        <v>29796</v>
      </c>
      <c r="I1209" s="13">
        <f>+I1208+G1209-H1209</f>
        <v>879338.83899999934</v>
      </c>
      <c r="J1209" s="25" t="s">
        <v>767</v>
      </c>
      <c r="L1209" s="4" t="s">
        <v>766</v>
      </c>
    </row>
    <row r="1210" spans="1:12" x14ac:dyDescent="0.2">
      <c r="A1210" s="55">
        <v>45077</v>
      </c>
      <c r="B1210" s="25">
        <v>24070761</v>
      </c>
      <c r="C1210" s="46" t="s">
        <v>765</v>
      </c>
      <c r="D1210" s="13">
        <v>104400</v>
      </c>
      <c r="E1210" s="13">
        <v>104400</v>
      </c>
      <c r="F1210" s="13">
        <v>5220</v>
      </c>
      <c r="G1210" s="13"/>
      <c r="H1210" s="13">
        <v>99180</v>
      </c>
      <c r="I1210" s="13">
        <f>+I1209+G1210-H1210</f>
        <v>780158.83899999934</v>
      </c>
      <c r="J1210" s="25" t="s">
        <v>761</v>
      </c>
      <c r="L1210" s="4" t="s">
        <v>764</v>
      </c>
    </row>
    <row r="1211" spans="1:12" x14ac:dyDescent="0.2">
      <c r="A1211" s="55">
        <v>45077</v>
      </c>
      <c r="B1211" s="25">
        <v>24070975</v>
      </c>
      <c r="C1211" s="46" t="s">
        <v>461</v>
      </c>
      <c r="D1211" s="13">
        <v>102353.2</v>
      </c>
      <c r="E1211" s="13">
        <v>86740</v>
      </c>
      <c r="F1211" s="13">
        <v>4337</v>
      </c>
      <c r="G1211" s="13"/>
      <c r="H1211" s="13">
        <v>98016.2</v>
      </c>
      <c r="I1211" s="13">
        <f>+I1210+G1211-H1211</f>
        <v>682142.63899999938</v>
      </c>
      <c r="J1211" s="25" t="s">
        <v>763</v>
      </c>
      <c r="L1211" s="4" t="s">
        <v>762</v>
      </c>
    </row>
    <row r="1212" spans="1:12" x14ac:dyDescent="0.2">
      <c r="A1212" s="55">
        <v>45077</v>
      </c>
      <c r="B1212" s="25">
        <v>24071241</v>
      </c>
      <c r="C1212" s="46" t="s">
        <v>19</v>
      </c>
      <c r="D1212" s="13">
        <v>60500</v>
      </c>
      <c r="E1212" s="13">
        <v>60500</v>
      </c>
      <c r="F1212" s="13">
        <v>3025</v>
      </c>
      <c r="G1212" s="13"/>
      <c r="H1212" s="13">
        <v>57475</v>
      </c>
      <c r="I1212" s="13">
        <f>+I1211+G1212-H1212</f>
        <v>624667.63899999938</v>
      </c>
      <c r="J1212" s="25" t="s">
        <v>761</v>
      </c>
      <c r="L1212" s="4" t="s">
        <v>760</v>
      </c>
    </row>
    <row r="1213" spans="1:12" x14ac:dyDescent="0.2">
      <c r="A1213" s="55">
        <v>45077</v>
      </c>
      <c r="B1213" s="25">
        <v>24071303</v>
      </c>
      <c r="C1213" s="46" t="s">
        <v>17</v>
      </c>
      <c r="D1213" s="13">
        <v>74530</v>
      </c>
      <c r="E1213" s="13">
        <v>74530</v>
      </c>
      <c r="F1213" s="13">
        <v>3726.5</v>
      </c>
      <c r="G1213" s="13"/>
      <c r="H1213" s="13">
        <v>70803.5</v>
      </c>
      <c r="I1213" s="13">
        <f>+I1212+G1213-H1213</f>
        <v>553864.13899999938</v>
      </c>
      <c r="J1213" s="25" t="s">
        <v>156</v>
      </c>
      <c r="L1213" s="4" t="s">
        <v>759</v>
      </c>
    </row>
    <row r="1214" spans="1:12" x14ac:dyDescent="0.2">
      <c r="A1214" s="55">
        <v>45077</v>
      </c>
      <c r="B1214" s="25">
        <v>24071449</v>
      </c>
      <c r="C1214" s="46" t="s">
        <v>141</v>
      </c>
      <c r="D1214" s="13">
        <v>119252.48</v>
      </c>
      <c r="E1214" s="13">
        <v>115599</v>
      </c>
      <c r="F1214" s="13">
        <v>5779.95</v>
      </c>
      <c r="G1214" s="13"/>
      <c r="H1214" s="13">
        <v>113471.53</v>
      </c>
      <c r="I1214" s="13">
        <f>+I1213+G1214-H1214</f>
        <v>440392.60899999936</v>
      </c>
      <c r="J1214" s="25" t="s">
        <v>156</v>
      </c>
      <c r="L1214" s="4" t="s">
        <v>758</v>
      </c>
    </row>
    <row r="1215" spans="1:12" x14ac:dyDescent="0.2">
      <c r="A1215" s="55">
        <v>45077</v>
      </c>
      <c r="B1215" s="25">
        <v>24071504</v>
      </c>
      <c r="C1215" s="46" t="s">
        <v>757</v>
      </c>
      <c r="D1215" s="13">
        <v>325680</v>
      </c>
      <c r="E1215" s="13">
        <v>276000</v>
      </c>
      <c r="F1215" s="13">
        <v>13800</v>
      </c>
      <c r="G1215" s="13"/>
      <c r="H1215" s="13">
        <v>311880</v>
      </c>
      <c r="I1215" s="13">
        <f>+I1214+G1215-H1215</f>
        <v>128512.60899999936</v>
      </c>
      <c r="J1215" s="25" t="s">
        <v>756</v>
      </c>
      <c r="L1215" s="4" t="s">
        <v>755</v>
      </c>
    </row>
    <row r="1216" spans="1:12" x14ac:dyDescent="0.2">
      <c r="A1216" s="55">
        <v>45077</v>
      </c>
      <c r="B1216" s="25"/>
      <c r="C1216" s="53" t="s">
        <v>2</v>
      </c>
      <c r="D1216" s="13">
        <v>3741.65</v>
      </c>
      <c r="E1216" s="13"/>
      <c r="F1216" s="13">
        <f>E1216*0.05</f>
        <v>0</v>
      </c>
      <c r="G1216" s="13"/>
      <c r="H1216" s="13">
        <v>3741.65</v>
      </c>
      <c r="I1216" s="13">
        <f>+I1215+G1216-H1216</f>
        <v>124770.95899999936</v>
      </c>
      <c r="J1216" s="25" t="s">
        <v>2</v>
      </c>
      <c r="L1216" s="4"/>
    </row>
    <row r="1217" spans="1:12" x14ac:dyDescent="0.2">
      <c r="A1217" s="55">
        <v>45078</v>
      </c>
      <c r="B1217" s="25">
        <v>24089947</v>
      </c>
      <c r="C1217" s="46" t="s">
        <v>277</v>
      </c>
      <c r="D1217" s="13">
        <v>118830.07</v>
      </c>
      <c r="E1217" s="13"/>
      <c r="F1217" s="13">
        <f>E1217*0.05</f>
        <v>0</v>
      </c>
      <c r="G1217" s="13"/>
      <c r="H1217" s="13">
        <v>118830.07</v>
      </c>
      <c r="I1217" s="13">
        <f>+I1216+G1217-H1217</f>
        <v>5940.8889999993553</v>
      </c>
      <c r="J1217" s="25" t="s">
        <v>276</v>
      </c>
      <c r="L1217" s="4"/>
    </row>
    <row r="1218" spans="1:12" x14ac:dyDescent="0.2">
      <c r="A1218" s="55"/>
      <c r="B1218" s="25"/>
      <c r="C1218" s="53" t="s">
        <v>2</v>
      </c>
      <c r="D1218" s="13">
        <v>80</v>
      </c>
      <c r="E1218" s="13"/>
      <c r="F1218" s="13">
        <f>E1218*0.05</f>
        <v>0</v>
      </c>
      <c r="G1218" s="13"/>
      <c r="H1218" s="13">
        <v>80</v>
      </c>
      <c r="I1218" s="13">
        <f>+I1217+G1218-H1218</f>
        <v>5860.8889999993553</v>
      </c>
      <c r="J1218" s="25"/>
      <c r="L1218" s="4"/>
    </row>
    <row r="1219" spans="1:12" x14ac:dyDescent="0.2">
      <c r="A1219" s="51"/>
      <c r="B1219" s="25"/>
      <c r="C1219" s="22" t="s">
        <v>754</v>
      </c>
      <c r="D1219" s="13"/>
      <c r="E1219" s="13"/>
      <c r="F1219" s="13">
        <f>E1219*0.05</f>
        <v>0</v>
      </c>
      <c r="G1219" s="13"/>
      <c r="H1219" s="13"/>
      <c r="I1219" s="19">
        <f>+I1218+G1219-H1219</f>
        <v>5860.8889999993553</v>
      </c>
      <c r="J1219" s="25"/>
      <c r="L1219" s="4"/>
    </row>
    <row r="1220" spans="1:12" x14ac:dyDescent="0.2">
      <c r="A1220" s="51">
        <v>45099</v>
      </c>
      <c r="B1220" s="25">
        <v>4524000009</v>
      </c>
      <c r="C1220" s="46" t="s">
        <v>707</v>
      </c>
      <c r="D1220" s="13"/>
      <c r="E1220" s="13"/>
      <c r="F1220" s="13">
        <f>E1220*0.05</f>
        <v>0</v>
      </c>
      <c r="G1220" s="19">
        <v>2499940.67</v>
      </c>
      <c r="H1220" s="13"/>
      <c r="I1220" s="13">
        <f>+I1219+G1220-H1220</f>
        <v>2505801.5589999994</v>
      </c>
      <c r="J1220" s="25"/>
      <c r="L1220" s="4"/>
    </row>
    <row r="1221" spans="1:12" x14ac:dyDescent="0.2">
      <c r="A1221" s="51">
        <v>45105</v>
      </c>
      <c r="B1221" s="25">
        <v>24630917</v>
      </c>
      <c r="C1221" s="46" t="s">
        <v>65</v>
      </c>
      <c r="D1221" s="54">
        <v>32811.199999999997</v>
      </c>
      <c r="E1221" s="13">
        <v>26267.11</v>
      </c>
      <c r="F1221" s="13">
        <f>E1221*0.05</f>
        <v>1313.3555000000001</v>
      </c>
      <c r="G1221" s="13"/>
      <c r="H1221" s="13">
        <v>31397.84</v>
      </c>
      <c r="I1221" s="13">
        <f>+I1220+G1221-H1221</f>
        <v>2474403.7189999996</v>
      </c>
      <c r="J1221" s="25" t="s">
        <v>753</v>
      </c>
      <c r="L1221" s="4" t="s">
        <v>752</v>
      </c>
    </row>
    <row r="1222" spans="1:12" x14ac:dyDescent="0.2">
      <c r="A1222" s="51">
        <v>45105</v>
      </c>
      <c r="B1222" s="25">
        <v>24630970</v>
      </c>
      <c r="C1222" s="46" t="s">
        <v>751</v>
      </c>
      <c r="D1222" s="54">
        <v>182900</v>
      </c>
      <c r="E1222" s="13">
        <v>155000</v>
      </c>
      <c r="F1222" s="13">
        <f>E1222*0.05</f>
        <v>7750</v>
      </c>
      <c r="G1222" s="13"/>
      <c r="H1222" s="13">
        <v>175150</v>
      </c>
      <c r="I1222" s="13">
        <f>+I1221+G1222-H1222</f>
        <v>2299253.7189999996</v>
      </c>
      <c r="J1222" s="25" t="s">
        <v>25</v>
      </c>
      <c r="L1222" s="4" t="s">
        <v>750</v>
      </c>
    </row>
    <row r="1223" spans="1:12" x14ac:dyDescent="0.2">
      <c r="A1223" s="51">
        <v>45105</v>
      </c>
      <c r="B1223" s="25">
        <v>24631045</v>
      </c>
      <c r="C1223" s="46" t="s">
        <v>706</v>
      </c>
      <c r="D1223" s="54">
        <v>60662.2</v>
      </c>
      <c r="E1223" s="13">
        <v>60662.2</v>
      </c>
      <c r="F1223" s="13">
        <f>E1223*0.05</f>
        <v>3033.11</v>
      </c>
      <c r="G1223" s="13"/>
      <c r="H1223" s="13">
        <v>57629.09</v>
      </c>
      <c r="I1223" s="13">
        <f>+I1222+G1223-H1223</f>
        <v>2241624.6289999997</v>
      </c>
      <c r="J1223" s="25" t="s">
        <v>32</v>
      </c>
      <c r="L1223" s="4" t="s">
        <v>749</v>
      </c>
    </row>
    <row r="1224" spans="1:12" x14ac:dyDescent="0.2">
      <c r="A1224" s="51">
        <v>45105</v>
      </c>
      <c r="B1224" s="25">
        <v>24631127</v>
      </c>
      <c r="C1224" s="46" t="s">
        <v>748</v>
      </c>
      <c r="D1224" s="54">
        <v>18000</v>
      </c>
      <c r="E1224" s="13">
        <v>0</v>
      </c>
      <c r="F1224" s="13">
        <f>E1224*0.05</f>
        <v>0</v>
      </c>
      <c r="G1224" s="13"/>
      <c r="H1224" s="13">
        <v>18000</v>
      </c>
      <c r="I1224" s="13">
        <f>+I1223+G1224-H1224</f>
        <v>2223624.6289999997</v>
      </c>
      <c r="J1224" s="25" t="s">
        <v>747</v>
      </c>
      <c r="L1224" s="4" t="s">
        <v>746</v>
      </c>
    </row>
    <row r="1225" spans="1:12" x14ac:dyDescent="0.2">
      <c r="A1225" s="51">
        <v>45105</v>
      </c>
      <c r="B1225" s="25">
        <v>24631210</v>
      </c>
      <c r="C1225" s="46" t="s">
        <v>63</v>
      </c>
      <c r="D1225" s="54">
        <v>78528.5</v>
      </c>
      <c r="E1225" s="13">
        <v>73880</v>
      </c>
      <c r="F1225" s="13">
        <f>E1225*0.05</f>
        <v>3694</v>
      </c>
      <c r="G1225" s="13"/>
      <c r="H1225" s="13">
        <v>74834.5</v>
      </c>
      <c r="I1225" s="13">
        <f>+I1224+G1225-H1225</f>
        <v>2148790.1289999997</v>
      </c>
      <c r="J1225" s="25" t="s">
        <v>16</v>
      </c>
      <c r="L1225" s="4" t="s">
        <v>745</v>
      </c>
    </row>
    <row r="1226" spans="1:12" x14ac:dyDescent="0.2">
      <c r="A1226" s="51">
        <v>45105</v>
      </c>
      <c r="B1226" s="25">
        <v>24631258</v>
      </c>
      <c r="C1226" s="46" t="s">
        <v>547</v>
      </c>
      <c r="D1226" s="54">
        <v>77949</v>
      </c>
      <c r="E1226" s="13">
        <v>77949</v>
      </c>
      <c r="F1226" s="13">
        <f>E1226*0.05</f>
        <v>3897.4500000000003</v>
      </c>
      <c r="G1226" s="13"/>
      <c r="H1226" s="13">
        <v>74051.55</v>
      </c>
      <c r="I1226" s="13">
        <f>+I1225+G1226-H1226</f>
        <v>2074738.5789999997</v>
      </c>
      <c r="J1226" s="25" t="s">
        <v>16</v>
      </c>
      <c r="L1226" s="4" t="s">
        <v>744</v>
      </c>
    </row>
    <row r="1227" spans="1:12" x14ac:dyDescent="0.2">
      <c r="A1227" s="51">
        <v>45105</v>
      </c>
      <c r="B1227" s="25">
        <v>24631344</v>
      </c>
      <c r="C1227" s="46" t="s">
        <v>78</v>
      </c>
      <c r="D1227" s="54">
        <v>72760</v>
      </c>
      <c r="E1227" s="13">
        <v>63760</v>
      </c>
      <c r="F1227" s="13">
        <f>E1227*0.05</f>
        <v>3188</v>
      </c>
      <c r="G1227" s="13"/>
      <c r="H1227" s="13">
        <v>69572</v>
      </c>
      <c r="I1227" s="13">
        <f>+I1226+G1227-H1227</f>
        <v>2005166.5789999997</v>
      </c>
      <c r="J1227" s="25" t="s">
        <v>734</v>
      </c>
      <c r="L1227" s="4" t="s">
        <v>743</v>
      </c>
    </row>
    <row r="1228" spans="1:12" x14ac:dyDescent="0.2">
      <c r="A1228" s="51">
        <v>45105</v>
      </c>
      <c r="B1228" s="25">
        <v>24631440</v>
      </c>
      <c r="C1228" s="46" t="s">
        <v>671</v>
      </c>
      <c r="D1228" s="54">
        <v>174463</v>
      </c>
      <c r="E1228" s="13">
        <v>174463</v>
      </c>
      <c r="F1228" s="13">
        <f>E1228*0.05</f>
        <v>8723.15</v>
      </c>
      <c r="G1228" s="13"/>
      <c r="H1228" s="13">
        <v>165739.85</v>
      </c>
      <c r="I1228" s="13">
        <f>+I1227+G1228-H1228</f>
        <v>1839426.7289999996</v>
      </c>
      <c r="J1228" s="25" t="s">
        <v>742</v>
      </c>
      <c r="L1228" s="4" t="s">
        <v>741</v>
      </c>
    </row>
    <row r="1229" spans="1:12" x14ac:dyDescent="0.2">
      <c r="A1229" s="51">
        <v>45105</v>
      </c>
      <c r="B1229" s="25">
        <v>24631573</v>
      </c>
      <c r="C1229" s="46" t="s">
        <v>740</v>
      </c>
      <c r="D1229" s="54">
        <v>25603</v>
      </c>
      <c r="E1229" s="13">
        <v>25603</v>
      </c>
      <c r="F1229" s="13">
        <f>E1229*0.05</f>
        <v>1280.1500000000001</v>
      </c>
      <c r="G1229" s="13"/>
      <c r="H1229" s="13">
        <v>24322.85</v>
      </c>
      <c r="I1229" s="13">
        <f>+I1228+G1229-H1229</f>
        <v>1815103.8789999995</v>
      </c>
      <c r="J1229" s="25" t="s">
        <v>739</v>
      </c>
      <c r="L1229" s="4" t="s">
        <v>738</v>
      </c>
    </row>
    <row r="1230" spans="1:12" x14ac:dyDescent="0.2">
      <c r="A1230" s="51">
        <v>45105</v>
      </c>
      <c r="B1230" s="25">
        <v>24631701</v>
      </c>
      <c r="C1230" s="46" t="s">
        <v>737</v>
      </c>
      <c r="D1230" s="54">
        <v>31449.1</v>
      </c>
      <c r="E1230" s="13">
        <v>28750</v>
      </c>
      <c r="F1230" s="13">
        <f>E1230*0.05</f>
        <v>1437.5</v>
      </c>
      <c r="G1230" s="13"/>
      <c r="H1230" s="13">
        <v>30011.599999999999</v>
      </c>
      <c r="I1230" s="13">
        <f>+I1229+G1230-H1230</f>
        <v>1785092.2789999994</v>
      </c>
      <c r="J1230" s="25" t="s">
        <v>695</v>
      </c>
      <c r="L1230" s="4" t="s">
        <v>736</v>
      </c>
    </row>
    <row r="1231" spans="1:12" x14ac:dyDescent="0.2">
      <c r="A1231" s="51">
        <v>45105</v>
      </c>
      <c r="B1231" s="25">
        <v>24631807</v>
      </c>
      <c r="C1231" s="46" t="s">
        <v>509</v>
      </c>
      <c r="D1231" s="54">
        <v>21083.599999999999</v>
      </c>
      <c r="E1231" s="13">
        <v>17870</v>
      </c>
      <c r="F1231" s="13">
        <f>E1231*0.05</f>
        <v>893.5</v>
      </c>
      <c r="G1231" s="13"/>
      <c r="H1231" s="13">
        <v>20190.099999999999</v>
      </c>
      <c r="I1231" s="13">
        <f>+I1230+G1231-H1231</f>
        <v>1764902.1789999993</v>
      </c>
      <c r="J1231" s="25" t="s">
        <v>16</v>
      </c>
      <c r="L1231" s="4" t="s">
        <v>735</v>
      </c>
    </row>
    <row r="1232" spans="1:12" x14ac:dyDescent="0.2">
      <c r="A1232" s="51">
        <v>45105</v>
      </c>
      <c r="B1232" s="25">
        <v>24632354</v>
      </c>
      <c r="C1232" s="46" t="s">
        <v>60</v>
      </c>
      <c r="D1232" s="54">
        <v>19647</v>
      </c>
      <c r="E1232" s="13">
        <v>16650</v>
      </c>
      <c r="F1232" s="13">
        <f>E1232*0.05</f>
        <v>832.5</v>
      </c>
      <c r="G1232" s="13"/>
      <c r="H1232" s="13">
        <v>18814.5</v>
      </c>
      <c r="I1232" s="13">
        <f>+I1231+G1232-H1232</f>
        <v>1746087.6789999993</v>
      </c>
      <c r="J1232" s="25" t="s">
        <v>734</v>
      </c>
      <c r="L1232" s="4" t="s">
        <v>733</v>
      </c>
    </row>
    <row r="1233" spans="1:12" x14ac:dyDescent="0.2">
      <c r="A1233" s="51">
        <v>45105</v>
      </c>
      <c r="B1233" s="25">
        <v>24632462</v>
      </c>
      <c r="C1233" s="46" t="s">
        <v>58</v>
      </c>
      <c r="D1233" s="54">
        <v>289100</v>
      </c>
      <c r="E1233" s="13">
        <v>245000</v>
      </c>
      <c r="F1233" s="13">
        <f>E1233*0.05</f>
        <v>12250</v>
      </c>
      <c r="G1233" s="13"/>
      <c r="H1233" s="13">
        <v>276850</v>
      </c>
      <c r="I1233" s="13">
        <f>+I1232+G1233-H1233</f>
        <v>1469237.6789999993</v>
      </c>
      <c r="J1233" s="25" t="s">
        <v>732</v>
      </c>
      <c r="L1233" s="4" t="s">
        <v>731</v>
      </c>
    </row>
    <row r="1234" spans="1:12" x14ac:dyDescent="0.2">
      <c r="A1234" s="51">
        <v>45105</v>
      </c>
      <c r="B1234" s="25">
        <v>24632718</v>
      </c>
      <c r="C1234" s="46" t="s">
        <v>75</v>
      </c>
      <c r="D1234" s="54">
        <v>402399.2</v>
      </c>
      <c r="E1234" s="13">
        <v>394220</v>
      </c>
      <c r="F1234" s="13">
        <f>E1234*0.05</f>
        <v>19711</v>
      </c>
      <c r="G1234" s="13"/>
      <c r="H1234" s="13">
        <v>382688.2</v>
      </c>
      <c r="I1234" s="13">
        <f>+I1233+G1234-H1234</f>
        <v>1086549.4789999994</v>
      </c>
      <c r="J1234" s="25" t="s">
        <v>730</v>
      </c>
      <c r="L1234" s="4" t="s">
        <v>729</v>
      </c>
    </row>
    <row r="1235" spans="1:12" x14ac:dyDescent="0.2">
      <c r="A1235" s="51">
        <v>45105</v>
      </c>
      <c r="B1235" s="25">
        <v>24632812</v>
      </c>
      <c r="C1235" s="46" t="s">
        <v>26</v>
      </c>
      <c r="D1235" s="54">
        <v>612634.13</v>
      </c>
      <c r="E1235" s="13">
        <v>610706.88</v>
      </c>
      <c r="F1235" s="13">
        <f>E1235*0.05</f>
        <v>30535.344000000001</v>
      </c>
      <c r="G1235" s="13"/>
      <c r="H1235" s="13">
        <v>582098.79</v>
      </c>
      <c r="I1235" s="13">
        <f>+I1234+G1235-H1235</f>
        <v>504450.68899999931</v>
      </c>
      <c r="J1235" s="25" t="s">
        <v>25</v>
      </c>
      <c r="L1235" s="4" t="s">
        <v>728</v>
      </c>
    </row>
    <row r="1236" spans="1:12" x14ac:dyDescent="0.2">
      <c r="A1236" s="51">
        <v>45105</v>
      </c>
      <c r="B1236" s="25">
        <v>24632908</v>
      </c>
      <c r="C1236" s="46" t="s">
        <v>54</v>
      </c>
      <c r="D1236" s="54">
        <v>261752.6</v>
      </c>
      <c r="E1236" s="13">
        <v>242569.51</v>
      </c>
      <c r="F1236" s="13">
        <f>E1236*0.05</f>
        <v>12128.4755</v>
      </c>
      <c r="G1236" s="13"/>
      <c r="H1236" s="13">
        <v>249624.12</v>
      </c>
      <c r="I1236" s="13">
        <f>+I1235+G1236-H1236</f>
        <v>254826.56899999932</v>
      </c>
      <c r="J1236" s="25" t="s">
        <v>32</v>
      </c>
      <c r="L1236" s="4" t="s">
        <v>727</v>
      </c>
    </row>
    <row r="1237" spans="1:12" x14ac:dyDescent="0.2">
      <c r="A1237" s="51">
        <v>45105</v>
      </c>
      <c r="B1237" s="25">
        <v>24633002</v>
      </c>
      <c r="C1237" s="46" t="s">
        <v>17</v>
      </c>
      <c r="D1237" s="54">
        <v>134270</v>
      </c>
      <c r="E1237" s="13">
        <v>134270</v>
      </c>
      <c r="F1237" s="13">
        <f>E1237*0.05</f>
        <v>6713.5</v>
      </c>
      <c r="G1237" s="13"/>
      <c r="H1237" s="13">
        <v>127556.5</v>
      </c>
      <c r="I1237" s="13">
        <f>+I1236+G1237-H1237</f>
        <v>127270.06899999932</v>
      </c>
      <c r="J1237" s="25" t="s">
        <v>16</v>
      </c>
      <c r="L1237" s="4" t="s">
        <v>726</v>
      </c>
    </row>
    <row r="1238" spans="1:12" x14ac:dyDescent="0.2">
      <c r="A1238" s="51">
        <v>45105</v>
      </c>
      <c r="B1238" s="25">
        <v>24638002</v>
      </c>
      <c r="C1238" s="46" t="s">
        <v>277</v>
      </c>
      <c r="D1238" s="13">
        <v>117481.04</v>
      </c>
      <c r="E1238" s="13"/>
      <c r="F1238" s="13"/>
      <c r="G1238" s="13"/>
      <c r="H1238" s="13">
        <v>117481.04</v>
      </c>
      <c r="I1238" s="13">
        <f>+I1237+G1238-H1238</f>
        <v>9789.0289999993256</v>
      </c>
      <c r="J1238" s="25" t="s">
        <v>276</v>
      </c>
      <c r="L1238" s="4" t="s">
        <v>400</v>
      </c>
    </row>
    <row r="1239" spans="1:12" x14ac:dyDescent="0.2">
      <c r="A1239" s="51">
        <v>45105</v>
      </c>
      <c r="B1239" s="25"/>
      <c r="C1239" s="53" t="s">
        <v>2</v>
      </c>
      <c r="D1239" s="13">
        <v>3822.81</v>
      </c>
      <c r="E1239" s="13"/>
      <c r="F1239" s="13"/>
      <c r="G1239" s="13"/>
      <c r="H1239" s="13">
        <v>3822.81</v>
      </c>
      <c r="I1239" s="13">
        <f>+I1238+G1239-H1239</f>
        <v>5966.2189999993261</v>
      </c>
      <c r="J1239" s="25" t="s">
        <v>2</v>
      </c>
      <c r="L1239" s="4" t="s">
        <v>400</v>
      </c>
    </row>
    <row r="1240" spans="1:12" x14ac:dyDescent="0.2">
      <c r="A1240" s="51">
        <v>45138</v>
      </c>
      <c r="B1240" s="25"/>
      <c r="C1240" s="53" t="s">
        <v>2</v>
      </c>
      <c r="D1240" s="13">
        <v>325</v>
      </c>
      <c r="E1240" s="13"/>
      <c r="F1240" s="13"/>
      <c r="G1240" s="13"/>
      <c r="H1240" s="13">
        <v>325</v>
      </c>
      <c r="I1240" s="13">
        <f>+I1239+G1240-H1240</f>
        <v>5641.2189999993261</v>
      </c>
      <c r="J1240" s="25"/>
      <c r="L1240" s="4"/>
    </row>
    <row r="1241" spans="1:12" x14ac:dyDescent="0.2">
      <c r="A1241" s="51"/>
      <c r="B1241" s="25"/>
      <c r="C1241" s="22" t="s">
        <v>725</v>
      </c>
      <c r="D1241" s="13"/>
      <c r="E1241" s="13"/>
      <c r="F1241" s="13"/>
      <c r="G1241" s="13"/>
      <c r="H1241" s="13"/>
      <c r="I1241" s="13">
        <f>+I1240+G1241-H1241</f>
        <v>5641.2189999993261</v>
      </c>
      <c r="J1241" s="25"/>
      <c r="L1241" s="4" t="s">
        <v>400</v>
      </c>
    </row>
    <row r="1242" spans="1:12" x14ac:dyDescent="0.2">
      <c r="A1242" s="51">
        <v>45141</v>
      </c>
      <c r="B1242" s="25">
        <v>4524000008</v>
      </c>
      <c r="C1242" s="46" t="s">
        <v>707</v>
      </c>
      <c r="D1242" s="13"/>
      <c r="E1242" s="13"/>
      <c r="F1242" s="13"/>
      <c r="G1242" s="13">
        <v>2499985.34</v>
      </c>
      <c r="H1242" s="13"/>
      <c r="I1242" s="13">
        <f>+I1241+G1242-H1242</f>
        <v>2505626.558999999</v>
      </c>
      <c r="J1242" s="25"/>
      <c r="L1242" s="4"/>
    </row>
    <row r="1243" spans="1:12" x14ac:dyDescent="0.2">
      <c r="A1243" s="51">
        <v>45142</v>
      </c>
      <c r="B1243" s="17">
        <v>25479372</v>
      </c>
      <c r="C1243" s="46" t="s">
        <v>63</v>
      </c>
      <c r="D1243" s="13">
        <v>62972.800000000003</v>
      </c>
      <c r="E1243" s="13">
        <v>59020</v>
      </c>
      <c r="F1243" s="13">
        <v>2951</v>
      </c>
      <c r="G1243" s="13"/>
      <c r="H1243" s="13">
        <v>60021.8</v>
      </c>
      <c r="I1243" s="13">
        <f>+I1242+G1243-H1243</f>
        <v>2445604.7589999991</v>
      </c>
      <c r="J1243" s="25" t="s">
        <v>687</v>
      </c>
      <c r="L1243" s="4" t="s">
        <v>724</v>
      </c>
    </row>
    <row r="1244" spans="1:12" x14ac:dyDescent="0.2">
      <c r="A1244" s="51">
        <v>45142</v>
      </c>
      <c r="B1244" s="17">
        <v>25479502</v>
      </c>
      <c r="C1244" s="46" t="s">
        <v>547</v>
      </c>
      <c r="D1244" s="13">
        <v>153872</v>
      </c>
      <c r="E1244" s="13">
        <v>153872</v>
      </c>
      <c r="F1244" s="13">
        <v>7693.6</v>
      </c>
      <c r="G1244" s="13"/>
      <c r="H1244" s="13">
        <v>146178.4</v>
      </c>
      <c r="I1244" s="13">
        <f>+I1243+G1244-H1244</f>
        <v>2299426.3589999992</v>
      </c>
      <c r="J1244" s="25" t="s">
        <v>687</v>
      </c>
      <c r="L1244" s="4" t="s">
        <v>723</v>
      </c>
    </row>
    <row r="1245" spans="1:12" x14ac:dyDescent="0.2">
      <c r="A1245" s="51">
        <v>45142</v>
      </c>
      <c r="B1245" s="17">
        <v>25479646</v>
      </c>
      <c r="C1245" s="46" t="s">
        <v>612</v>
      </c>
      <c r="D1245" s="13">
        <v>56404</v>
      </c>
      <c r="E1245" s="13">
        <v>47800</v>
      </c>
      <c r="F1245" s="13">
        <v>2390</v>
      </c>
      <c r="G1245" s="13"/>
      <c r="H1245" s="13">
        <v>54014</v>
      </c>
      <c r="I1245" s="13">
        <f>+I1244+G1245-H1245</f>
        <v>2245412.3589999992</v>
      </c>
      <c r="J1245" s="25" t="s">
        <v>673</v>
      </c>
      <c r="L1245" s="4" t="s">
        <v>722</v>
      </c>
    </row>
    <row r="1246" spans="1:12" x14ac:dyDescent="0.2">
      <c r="A1246" s="51">
        <v>45142</v>
      </c>
      <c r="B1246" s="17">
        <v>25479790</v>
      </c>
      <c r="C1246" s="46" t="s">
        <v>671</v>
      </c>
      <c r="D1246" s="13">
        <v>345063</v>
      </c>
      <c r="E1246" s="13">
        <v>345063</v>
      </c>
      <c r="F1246" s="13">
        <v>17253.150000000001</v>
      </c>
      <c r="G1246" s="13"/>
      <c r="H1246" s="13">
        <v>327809.84999999998</v>
      </c>
      <c r="I1246" s="13">
        <f>+I1245+G1246-H1246</f>
        <v>1917602.5089999991</v>
      </c>
      <c r="J1246" s="25" t="s">
        <v>670</v>
      </c>
      <c r="L1246" s="4" t="s">
        <v>721</v>
      </c>
    </row>
    <row r="1247" spans="1:12" x14ac:dyDescent="0.2">
      <c r="A1247" s="51">
        <v>45142</v>
      </c>
      <c r="B1247" s="17">
        <v>25480132</v>
      </c>
      <c r="C1247" s="46" t="s">
        <v>643</v>
      </c>
      <c r="D1247" s="13">
        <v>43284.17</v>
      </c>
      <c r="E1247" s="13">
        <v>36681.5</v>
      </c>
      <c r="F1247" s="13">
        <v>1834.08</v>
      </c>
      <c r="G1247" s="13"/>
      <c r="H1247" s="13">
        <v>41450.089999999997</v>
      </c>
      <c r="I1247" s="13">
        <f>+I1246+G1247-H1247</f>
        <v>1876152.4189999991</v>
      </c>
      <c r="J1247" s="25" t="s">
        <v>673</v>
      </c>
      <c r="L1247" s="4" t="s">
        <v>720</v>
      </c>
    </row>
    <row r="1248" spans="1:12" x14ac:dyDescent="0.2">
      <c r="A1248" s="51">
        <v>45142</v>
      </c>
      <c r="B1248" s="17">
        <v>25480274</v>
      </c>
      <c r="C1248" s="46" t="s">
        <v>639</v>
      </c>
      <c r="D1248" s="13">
        <v>30000</v>
      </c>
      <c r="E1248" s="13">
        <v>30000</v>
      </c>
      <c r="F1248" s="13">
        <v>1500</v>
      </c>
      <c r="G1248" s="13"/>
      <c r="H1248" s="13">
        <v>28500</v>
      </c>
      <c r="I1248" s="13">
        <f>+I1247+G1248-H1248</f>
        <v>1847652.4189999991</v>
      </c>
      <c r="J1248" s="25" t="s">
        <v>18</v>
      </c>
      <c r="L1248" s="4" t="s">
        <v>719</v>
      </c>
    </row>
    <row r="1249" spans="1:12" x14ac:dyDescent="0.2">
      <c r="A1249" s="51">
        <v>45142</v>
      </c>
      <c r="B1249" s="17">
        <v>25480393</v>
      </c>
      <c r="C1249" s="46" t="s">
        <v>607</v>
      </c>
      <c r="D1249" s="13">
        <v>348370.61</v>
      </c>
      <c r="E1249" s="13">
        <v>348370.61</v>
      </c>
      <c r="F1249" s="13">
        <v>17418.53</v>
      </c>
      <c r="G1249" s="13"/>
      <c r="H1249" s="13">
        <v>330952.08</v>
      </c>
      <c r="I1249" s="13">
        <f>+I1248+G1249-H1249</f>
        <v>1516700.338999999</v>
      </c>
      <c r="J1249" s="25" t="s">
        <v>18</v>
      </c>
      <c r="L1249" s="4" t="s">
        <v>718</v>
      </c>
    </row>
    <row r="1250" spans="1:12" x14ac:dyDescent="0.2">
      <c r="A1250" s="51">
        <v>45142</v>
      </c>
      <c r="B1250" s="17">
        <v>25480673</v>
      </c>
      <c r="C1250" s="46" t="s">
        <v>573</v>
      </c>
      <c r="D1250" s="13">
        <v>100604</v>
      </c>
      <c r="E1250" s="13">
        <v>96572</v>
      </c>
      <c r="F1250" s="13">
        <v>4828.6000000000004</v>
      </c>
      <c r="G1250" s="13"/>
      <c r="H1250" s="13">
        <v>95775.4</v>
      </c>
      <c r="I1250" s="13">
        <f>+I1249+G1250-H1250</f>
        <v>1420924.9389999991</v>
      </c>
      <c r="J1250" s="25" t="s">
        <v>565</v>
      </c>
      <c r="L1250" s="4" t="s">
        <v>717</v>
      </c>
    </row>
    <row r="1251" spans="1:12" x14ac:dyDescent="0.2">
      <c r="A1251" s="51">
        <v>45142</v>
      </c>
      <c r="B1251" s="17">
        <v>25484059</v>
      </c>
      <c r="C1251" s="46" t="s">
        <v>632</v>
      </c>
      <c r="D1251" s="13">
        <v>48981.75</v>
      </c>
      <c r="E1251" s="13">
        <v>47422.5</v>
      </c>
      <c r="F1251" s="13">
        <v>2371.13</v>
      </c>
      <c r="G1251" s="13"/>
      <c r="H1251" s="13">
        <v>46610.62</v>
      </c>
      <c r="I1251" s="13">
        <f>+I1250+G1251-H1251</f>
        <v>1374314.318999999</v>
      </c>
      <c r="J1251" s="25" t="s">
        <v>673</v>
      </c>
      <c r="L1251" s="4" t="s">
        <v>716</v>
      </c>
    </row>
    <row r="1252" spans="1:12" x14ac:dyDescent="0.2">
      <c r="A1252" s="51">
        <v>45142</v>
      </c>
      <c r="B1252" s="17">
        <v>25484143</v>
      </c>
      <c r="C1252" s="46" t="s">
        <v>58</v>
      </c>
      <c r="D1252" s="13">
        <v>185850</v>
      </c>
      <c r="E1252" s="13">
        <v>157500</v>
      </c>
      <c r="F1252" s="13">
        <v>7875</v>
      </c>
      <c r="G1252" s="13"/>
      <c r="H1252" s="13">
        <v>177975</v>
      </c>
      <c r="I1252" s="13">
        <f>+I1251+G1252-H1252</f>
        <v>1196339.318999999</v>
      </c>
      <c r="J1252" s="25" t="s">
        <v>57</v>
      </c>
      <c r="L1252" s="4" t="s">
        <v>646</v>
      </c>
    </row>
    <row r="1253" spans="1:12" x14ac:dyDescent="0.2">
      <c r="A1253" s="51">
        <v>45142</v>
      </c>
      <c r="B1253" s="17">
        <v>25484235</v>
      </c>
      <c r="C1253" s="46" t="s">
        <v>75</v>
      </c>
      <c r="D1253" s="13">
        <v>304627</v>
      </c>
      <c r="E1253" s="13">
        <v>279400</v>
      </c>
      <c r="F1253" s="13">
        <v>13970</v>
      </c>
      <c r="G1253" s="13"/>
      <c r="H1253" s="13">
        <v>290657</v>
      </c>
      <c r="I1253" s="13">
        <f>+I1252+G1253-H1253</f>
        <v>905682.31899999897</v>
      </c>
      <c r="J1253" s="25" t="s">
        <v>565</v>
      </c>
      <c r="L1253" s="4" t="s">
        <v>715</v>
      </c>
    </row>
    <row r="1254" spans="1:12" x14ac:dyDescent="0.2">
      <c r="A1254" s="51">
        <v>45142</v>
      </c>
      <c r="B1254" s="17">
        <v>25484331</v>
      </c>
      <c r="C1254" s="46" t="s">
        <v>26</v>
      </c>
      <c r="D1254" s="13">
        <v>469496.33</v>
      </c>
      <c r="E1254" s="13">
        <v>466522.32</v>
      </c>
      <c r="F1254" s="13">
        <v>23326.12</v>
      </c>
      <c r="G1254" s="13"/>
      <c r="H1254" s="13">
        <v>446170.21</v>
      </c>
      <c r="I1254" s="13">
        <f>+I1253+G1254-H1254</f>
        <v>459512.10899999895</v>
      </c>
      <c r="J1254" s="25" t="s">
        <v>25</v>
      </c>
      <c r="L1254" s="4" t="s">
        <v>714</v>
      </c>
    </row>
    <row r="1255" spans="1:12" x14ac:dyDescent="0.2">
      <c r="A1255" s="51">
        <v>45142</v>
      </c>
      <c r="B1255" s="17">
        <v>25484427</v>
      </c>
      <c r="C1255" s="46" t="s">
        <v>693</v>
      </c>
      <c r="D1255" s="13">
        <v>14500</v>
      </c>
      <c r="E1255" s="13">
        <v>14500</v>
      </c>
      <c r="F1255" s="13">
        <v>725</v>
      </c>
      <c r="G1255" s="13"/>
      <c r="H1255" s="13">
        <v>13775</v>
      </c>
      <c r="I1255" s="13">
        <f>+I1254+G1255-H1255</f>
        <v>445737.10899999895</v>
      </c>
      <c r="J1255" s="25" t="s">
        <v>18</v>
      </c>
      <c r="L1255" s="4" t="s">
        <v>713</v>
      </c>
    </row>
    <row r="1256" spans="1:12" x14ac:dyDescent="0.2">
      <c r="A1256" s="51">
        <v>45142</v>
      </c>
      <c r="B1256" s="17">
        <v>25484528</v>
      </c>
      <c r="C1256" s="46" t="s">
        <v>691</v>
      </c>
      <c r="D1256" s="13">
        <v>32460</v>
      </c>
      <c r="E1256" s="13">
        <v>32460</v>
      </c>
      <c r="F1256" s="13">
        <v>1623</v>
      </c>
      <c r="G1256" s="13"/>
      <c r="H1256" s="13">
        <v>30837</v>
      </c>
      <c r="I1256" s="13">
        <f>+I1255+G1256-H1256</f>
        <v>414900.10899999895</v>
      </c>
      <c r="J1256" s="25" t="s">
        <v>565</v>
      </c>
      <c r="L1256" s="4" t="s">
        <v>712</v>
      </c>
    </row>
    <row r="1257" spans="1:12" x14ac:dyDescent="0.2">
      <c r="A1257" s="51">
        <v>45142</v>
      </c>
      <c r="B1257" s="17">
        <v>25484750</v>
      </c>
      <c r="C1257" s="46" t="s">
        <v>95</v>
      </c>
      <c r="D1257" s="13">
        <v>147800</v>
      </c>
      <c r="E1257" s="13">
        <v>147800</v>
      </c>
      <c r="F1257" s="13">
        <v>7390</v>
      </c>
      <c r="G1257" s="13"/>
      <c r="H1257" s="13">
        <v>140410</v>
      </c>
      <c r="I1257" s="13">
        <f>+I1256+G1257-H1257</f>
        <v>274490.10899999895</v>
      </c>
      <c r="J1257" s="25" t="s">
        <v>18</v>
      </c>
      <c r="L1257" s="4" t="s">
        <v>711</v>
      </c>
    </row>
    <row r="1258" spans="1:12" x14ac:dyDescent="0.2">
      <c r="A1258" s="51">
        <v>45142</v>
      </c>
      <c r="B1258" s="17">
        <v>25485091</v>
      </c>
      <c r="C1258" s="46" t="s">
        <v>19</v>
      </c>
      <c r="D1258" s="13">
        <v>29100</v>
      </c>
      <c r="E1258" s="13">
        <v>29100</v>
      </c>
      <c r="F1258" s="13">
        <v>1455</v>
      </c>
      <c r="G1258" s="13"/>
      <c r="H1258" s="13">
        <v>27645</v>
      </c>
      <c r="I1258" s="13">
        <f>+I1257+G1258-H1258</f>
        <v>246845.10899999895</v>
      </c>
      <c r="J1258" s="25" t="s">
        <v>18</v>
      </c>
      <c r="L1258" s="4" t="s">
        <v>710</v>
      </c>
    </row>
    <row r="1259" spans="1:12" x14ac:dyDescent="0.2">
      <c r="A1259" s="51">
        <v>45142</v>
      </c>
      <c r="B1259" s="17">
        <v>25485178</v>
      </c>
      <c r="C1259" s="46" t="s">
        <v>17</v>
      </c>
      <c r="D1259" s="13">
        <v>122680</v>
      </c>
      <c r="E1259" s="13">
        <v>122680</v>
      </c>
      <c r="F1259" s="13">
        <v>6134</v>
      </c>
      <c r="G1259" s="13"/>
      <c r="H1259" s="13">
        <v>116546</v>
      </c>
      <c r="I1259" s="13">
        <f>+I1258+G1259-H1259</f>
        <v>130299.10899999895</v>
      </c>
      <c r="J1259" s="25" t="s">
        <v>620</v>
      </c>
      <c r="L1259" s="4" t="s">
        <v>709</v>
      </c>
    </row>
    <row r="1260" spans="1:12" x14ac:dyDescent="0.2">
      <c r="A1260" s="51">
        <v>45142</v>
      </c>
      <c r="B1260" s="17"/>
      <c r="C1260" s="46" t="s">
        <v>277</v>
      </c>
      <c r="D1260" s="13">
        <v>120738.21</v>
      </c>
      <c r="E1260" s="13"/>
      <c r="F1260" s="13"/>
      <c r="G1260" s="13"/>
      <c r="H1260" s="13">
        <v>120738.21</v>
      </c>
      <c r="I1260" s="13">
        <f>+I1259+G1260-H1260</f>
        <v>9560.8989999989426</v>
      </c>
      <c r="J1260" s="25" t="s">
        <v>582</v>
      </c>
      <c r="L1260" s="4" t="s">
        <v>400</v>
      </c>
    </row>
    <row r="1261" spans="1:12" x14ac:dyDescent="0.2">
      <c r="A1261" s="51">
        <v>45142</v>
      </c>
      <c r="B1261" s="25"/>
      <c r="C1261" s="53" t="s">
        <v>2</v>
      </c>
      <c r="D1261" s="13">
        <v>3643.01</v>
      </c>
      <c r="E1261" s="13"/>
      <c r="F1261" s="13"/>
      <c r="G1261" s="13"/>
      <c r="H1261" s="13">
        <v>3643.01</v>
      </c>
      <c r="I1261" s="13">
        <f>+I1260+G1261-H1261</f>
        <v>5917.8889999989424</v>
      </c>
      <c r="J1261" s="25" t="s">
        <v>1</v>
      </c>
      <c r="L1261" s="4"/>
    </row>
    <row r="1262" spans="1:12" x14ac:dyDescent="0.2">
      <c r="A1262" s="51"/>
      <c r="B1262" s="25"/>
      <c r="C1262" s="22" t="s">
        <v>708</v>
      </c>
      <c r="D1262" s="13"/>
      <c r="E1262" s="13"/>
      <c r="F1262" s="13"/>
      <c r="G1262" s="13"/>
      <c r="H1262" s="13"/>
      <c r="I1262" s="13">
        <f>+I1261+G1262-H1262</f>
        <v>5917.8889999989424</v>
      </c>
      <c r="J1262" s="25"/>
      <c r="L1262" s="4"/>
    </row>
    <row r="1263" spans="1:12" x14ac:dyDescent="0.2">
      <c r="A1263" s="51">
        <v>45169</v>
      </c>
      <c r="B1263" s="25">
        <v>4524000015</v>
      </c>
      <c r="C1263" s="46" t="s">
        <v>707</v>
      </c>
      <c r="D1263" s="13"/>
      <c r="E1263" s="13"/>
      <c r="F1263" s="13"/>
      <c r="G1263" s="13">
        <v>2499953.67</v>
      </c>
      <c r="H1263" s="13"/>
      <c r="I1263" s="13">
        <f>+I1262+G1263-H1263</f>
        <v>2505871.558999999</v>
      </c>
      <c r="J1263" s="25"/>
      <c r="L1263" s="4"/>
    </row>
    <row r="1264" spans="1:12" x14ac:dyDescent="0.2">
      <c r="A1264" s="51">
        <v>45169</v>
      </c>
      <c r="B1264" s="25">
        <v>26046047</v>
      </c>
      <c r="C1264" s="46" t="s">
        <v>706</v>
      </c>
      <c r="D1264" s="13">
        <v>153312.4</v>
      </c>
      <c r="E1264" s="13">
        <v>153312.4</v>
      </c>
      <c r="F1264" s="13">
        <v>7665.62</v>
      </c>
      <c r="G1264" s="13"/>
      <c r="H1264" s="13">
        <f>D1264-F1264</f>
        <v>145646.78</v>
      </c>
      <c r="I1264" s="13">
        <f>+I1263+G1264-H1264</f>
        <v>2360224.7789999992</v>
      </c>
      <c r="J1264" s="25" t="s">
        <v>317</v>
      </c>
      <c r="L1264" s="4" t="s">
        <v>705</v>
      </c>
    </row>
    <row r="1265" spans="1:12" x14ac:dyDescent="0.2">
      <c r="A1265" s="51">
        <v>45169</v>
      </c>
      <c r="B1265" s="25">
        <v>26046077</v>
      </c>
      <c r="C1265" s="46" t="s">
        <v>63</v>
      </c>
      <c r="D1265" s="13">
        <v>35345.599999999999</v>
      </c>
      <c r="E1265" s="13">
        <v>31760</v>
      </c>
      <c r="F1265" s="13">
        <v>1588</v>
      </c>
      <c r="G1265" s="13"/>
      <c r="H1265" s="13">
        <f>D1265-F1265</f>
        <v>33757.599999999999</v>
      </c>
      <c r="I1265" s="13">
        <f>+I1264+G1265-H1265</f>
        <v>2326467.1789999991</v>
      </c>
      <c r="J1265" s="25" t="s">
        <v>176</v>
      </c>
      <c r="L1265" s="4" t="s">
        <v>704</v>
      </c>
    </row>
    <row r="1266" spans="1:12" x14ac:dyDescent="0.2">
      <c r="A1266" s="51">
        <v>45169</v>
      </c>
      <c r="B1266" s="25">
        <v>26046121</v>
      </c>
      <c r="C1266" s="46" t="s">
        <v>547</v>
      </c>
      <c r="D1266" s="13">
        <v>128916</v>
      </c>
      <c r="E1266" s="13">
        <v>128916</v>
      </c>
      <c r="F1266" s="13">
        <v>6445.8</v>
      </c>
      <c r="G1266" s="13"/>
      <c r="H1266" s="13">
        <f>D1266-F1266</f>
        <v>122470.2</v>
      </c>
      <c r="I1266" s="13">
        <f>+I1265+G1266-H1266</f>
        <v>2203996.9789999989</v>
      </c>
      <c r="J1266" s="25" t="s">
        <v>687</v>
      </c>
      <c r="L1266" s="4" t="s">
        <v>703</v>
      </c>
    </row>
    <row r="1267" spans="1:12" x14ac:dyDescent="0.2">
      <c r="A1267" s="51">
        <v>45169</v>
      </c>
      <c r="B1267" s="25">
        <v>26046174</v>
      </c>
      <c r="C1267" s="46" t="s">
        <v>612</v>
      </c>
      <c r="D1267" s="13">
        <v>37111</v>
      </c>
      <c r="E1267" s="13">
        <v>31450</v>
      </c>
      <c r="F1267" s="13">
        <v>1572.5</v>
      </c>
      <c r="G1267" s="13"/>
      <c r="H1267" s="13">
        <f>D1267-F1267</f>
        <v>35538.5</v>
      </c>
      <c r="I1267" s="13">
        <f>+I1266+G1267-H1267</f>
        <v>2168458.4789999989</v>
      </c>
      <c r="J1267" s="25" t="s">
        <v>673</v>
      </c>
      <c r="L1267" s="4" t="s">
        <v>702</v>
      </c>
    </row>
    <row r="1268" spans="1:12" x14ac:dyDescent="0.2">
      <c r="A1268" s="51">
        <v>45169</v>
      </c>
      <c r="B1268" s="25">
        <v>26046220</v>
      </c>
      <c r="C1268" s="46" t="s">
        <v>671</v>
      </c>
      <c r="D1268" s="13">
        <v>204305</v>
      </c>
      <c r="E1268" s="13">
        <v>204305</v>
      </c>
      <c r="F1268" s="13">
        <v>10215.25</v>
      </c>
      <c r="G1268" s="13"/>
      <c r="H1268" s="13">
        <f>D1268-F1268</f>
        <v>194089.75</v>
      </c>
      <c r="I1268" s="13">
        <f>+I1267+G1268-H1268</f>
        <v>1974368.7289999989</v>
      </c>
      <c r="J1268" s="25" t="s">
        <v>670</v>
      </c>
      <c r="L1268" s="4" t="s">
        <v>701</v>
      </c>
    </row>
    <row r="1269" spans="1:12" x14ac:dyDescent="0.2">
      <c r="A1269" s="51">
        <v>45169</v>
      </c>
      <c r="B1269" s="25">
        <v>26046304</v>
      </c>
      <c r="C1269" s="46" t="s">
        <v>639</v>
      </c>
      <c r="D1269" s="13">
        <v>30000</v>
      </c>
      <c r="E1269" s="13">
        <v>30000</v>
      </c>
      <c r="F1269" s="13">
        <v>1500</v>
      </c>
      <c r="G1269" s="13"/>
      <c r="H1269" s="13">
        <f>D1269-F1269</f>
        <v>28500</v>
      </c>
      <c r="I1269" s="13">
        <f>+I1268+G1269-H1269</f>
        <v>1945868.7289999989</v>
      </c>
      <c r="J1269" s="25" t="s">
        <v>18</v>
      </c>
      <c r="L1269" s="4" t="s">
        <v>502</v>
      </c>
    </row>
    <row r="1270" spans="1:12" x14ac:dyDescent="0.2">
      <c r="A1270" s="51">
        <v>45169</v>
      </c>
      <c r="B1270" s="25">
        <v>26046370</v>
      </c>
      <c r="C1270" s="46" t="s">
        <v>607</v>
      </c>
      <c r="D1270" s="13">
        <v>211569.39</v>
      </c>
      <c r="E1270" s="13">
        <v>211569.39</v>
      </c>
      <c r="F1270" s="13">
        <v>10578.47</v>
      </c>
      <c r="G1270" s="13"/>
      <c r="H1270" s="13">
        <f>D1270-F1270</f>
        <v>200990.92</v>
      </c>
      <c r="I1270" s="13">
        <f>+I1269+G1270-H1270</f>
        <v>1744877.808999999</v>
      </c>
      <c r="J1270" s="25" t="s">
        <v>18</v>
      </c>
      <c r="L1270" s="4" t="s">
        <v>700</v>
      </c>
    </row>
    <row r="1271" spans="1:12" x14ac:dyDescent="0.2">
      <c r="A1271" s="51">
        <v>45169</v>
      </c>
      <c r="B1271" s="25">
        <v>26046445</v>
      </c>
      <c r="C1271" s="46" t="s">
        <v>573</v>
      </c>
      <c r="D1271" s="13">
        <v>133974</v>
      </c>
      <c r="E1271" s="13">
        <v>118800</v>
      </c>
      <c r="F1271" s="13">
        <v>5940</v>
      </c>
      <c r="G1271" s="13"/>
      <c r="H1271" s="13">
        <f>D1271-F1271</f>
        <v>128034</v>
      </c>
      <c r="I1271" s="13">
        <f>+I1270+G1271-H1271</f>
        <v>1616843.808999999</v>
      </c>
      <c r="J1271" s="25" t="s">
        <v>565</v>
      </c>
      <c r="L1271" s="4" t="s">
        <v>699</v>
      </c>
    </row>
    <row r="1272" spans="1:12" x14ac:dyDescent="0.2">
      <c r="A1272" s="51">
        <v>45169</v>
      </c>
      <c r="B1272" s="25">
        <v>26046559</v>
      </c>
      <c r="C1272" s="46" t="s">
        <v>632</v>
      </c>
      <c r="D1272" s="13">
        <v>66950</v>
      </c>
      <c r="E1272" s="13">
        <v>66950</v>
      </c>
      <c r="F1272" s="13">
        <v>3347.5</v>
      </c>
      <c r="G1272" s="13"/>
      <c r="H1272" s="13">
        <f>D1272-F1272</f>
        <v>63602.5</v>
      </c>
      <c r="I1272" s="13">
        <f>+I1271+G1272-H1272</f>
        <v>1553241.308999999</v>
      </c>
      <c r="J1272" s="25" t="s">
        <v>18</v>
      </c>
      <c r="L1272" s="4" t="s">
        <v>698</v>
      </c>
    </row>
    <row r="1273" spans="1:12" x14ac:dyDescent="0.2">
      <c r="A1273" s="51">
        <v>45169</v>
      </c>
      <c r="B1273" s="25">
        <v>26046607</v>
      </c>
      <c r="C1273" s="46" t="s">
        <v>75</v>
      </c>
      <c r="D1273" s="13">
        <v>131440</v>
      </c>
      <c r="E1273" s="13">
        <v>131440</v>
      </c>
      <c r="F1273" s="13">
        <v>6572</v>
      </c>
      <c r="G1273" s="13"/>
      <c r="H1273" s="13">
        <f>D1273-F1273</f>
        <v>124868</v>
      </c>
      <c r="I1273" s="13">
        <f>+I1272+G1273-H1273</f>
        <v>1428373.308999999</v>
      </c>
      <c r="J1273" s="25" t="s">
        <v>565</v>
      </c>
      <c r="L1273" s="4" t="s">
        <v>697</v>
      </c>
    </row>
    <row r="1274" spans="1:12" x14ac:dyDescent="0.2">
      <c r="A1274" s="51">
        <v>45169</v>
      </c>
      <c r="B1274" s="25">
        <v>26046654</v>
      </c>
      <c r="C1274" s="46" t="s">
        <v>26</v>
      </c>
      <c r="D1274" s="13">
        <v>632491.81999999995</v>
      </c>
      <c r="E1274" s="13">
        <v>629823.56999999995</v>
      </c>
      <c r="F1274" s="13">
        <v>31491.18</v>
      </c>
      <c r="G1274" s="13"/>
      <c r="H1274" s="13">
        <f>D1274-F1274</f>
        <v>601000.6399999999</v>
      </c>
      <c r="I1274" s="13">
        <f>+I1273+G1274-H1274</f>
        <v>827372.66899999906</v>
      </c>
      <c r="J1274" s="25" t="s">
        <v>25</v>
      </c>
      <c r="L1274" s="4" t="s">
        <v>696</v>
      </c>
    </row>
    <row r="1275" spans="1:12" x14ac:dyDescent="0.2">
      <c r="A1275" s="51">
        <v>45169</v>
      </c>
      <c r="B1275" s="25">
        <v>26046736</v>
      </c>
      <c r="C1275" s="46" t="s">
        <v>45</v>
      </c>
      <c r="D1275" s="13">
        <v>57830.400000000001</v>
      </c>
      <c r="E1275" s="13">
        <v>53640</v>
      </c>
      <c r="F1275" s="13">
        <v>2682</v>
      </c>
      <c r="G1275" s="13"/>
      <c r="H1275" s="13">
        <f>D1275-F1275</f>
        <v>55148.4</v>
      </c>
      <c r="I1275" s="13">
        <f>+I1274+G1275-H1275</f>
        <v>772224.26899999904</v>
      </c>
      <c r="J1275" s="25" t="s">
        <v>695</v>
      </c>
      <c r="L1275" s="4" t="s">
        <v>694</v>
      </c>
    </row>
    <row r="1276" spans="1:12" x14ac:dyDescent="0.2">
      <c r="A1276" s="51">
        <v>45169</v>
      </c>
      <c r="B1276" s="25">
        <v>26046795</v>
      </c>
      <c r="C1276" s="46" t="s">
        <v>693</v>
      </c>
      <c r="D1276" s="13">
        <v>100700</v>
      </c>
      <c r="E1276" s="13">
        <v>100700</v>
      </c>
      <c r="F1276" s="13">
        <v>5035</v>
      </c>
      <c r="G1276" s="13"/>
      <c r="H1276" s="13">
        <f>D1276-F1276</f>
        <v>95665</v>
      </c>
      <c r="I1276" s="13">
        <f>+I1275+G1276-H1276</f>
        <v>676559.26899999904</v>
      </c>
      <c r="J1276" s="25" t="s">
        <v>18</v>
      </c>
      <c r="L1276" s="4" t="s">
        <v>692</v>
      </c>
    </row>
    <row r="1277" spans="1:12" x14ac:dyDescent="0.2">
      <c r="A1277" s="51">
        <v>45169</v>
      </c>
      <c r="B1277" s="25">
        <v>26046893</v>
      </c>
      <c r="C1277" s="46" t="s">
        <v>691</v>
      </c>
      <c r="D1277" s="13">
        <v>44316.08</v>
      </c>
      <c r="E1277" s="13">
        <v>37556</v>
      </c>
      <c r="F1277" s="13">
        <v>1877.8</v>
      </c>
      <c r="G1277" s="13"/>
      <c r="H1277" s="13">
        <f>D1277-F1277</f>
        <v>42438.28</v>
      </c>
      <c r="I1277" s="13">
        <f>+I1276+G1277-H1277</f>
        <v>634120.98899999901</v>
      </c>
      <c r="J1277" s="25" t="s">
        <v>673</v>
      </c>
      <c r="L1277" s="4" t="s">
        <v>690</v>
      </c>
    </row>
    <row r="1278" spans="1:12" x14ac:dyDescent="0.2">
      <c r="A1278" s="51">
        <v>45169</v>
      </c>
      <c r="B1278" s="25">
        <v>26046928</v>
      </c>
      <c r="C1278" s="46" t="s">
        <v>95</v>
      </c>
      <c r="D1278" s="13">
        <v>133600</v>
      </c>
      <c r="E1278" s="13">
        <v>133600</v>
      </c>
      <c r="F1278" s="13">
        <v>6680</v>
      </c>
      <c r="G1278" s="13"/>
      <c r="H1278" s="13">
        <f>D1278-F1278</f>
        <v>126920</v>
      </c>
      <c r="I1278" s="13">
        <f>+I1277+G1278-H1278</f>
        <v>507200.98899999901</v>
      </c>
      <c r="J1278" s="25" t="s">
        <v>18</v>
      </c>
      <c r="L1278" s="4" t="s">
        <v>689</v>
      </c>
    </row>
    <row r="1279" spans="1:12" x14ac:dyDescent="0.2">
      <c r="A1279" s="51">
        <v>45169</v>
      </c>
      <c r="B1279" s="25">
        <v>26047103</v>
      </c>
      <c r="C1279" s="46" t="s">
        <v>19</v>
      </c>
      <c r="D1279" s="13">
        <v>151600</v>
      </c>
      <c r="E1279" s="13">
        <v>151600</v>
      </c>
      <c r="F1279" s="13">
        <v>7580</v>
      </c>
      <c r="G1279" s="13"/>
      <c r="H1279" s="13">
        <f>D1279-F1279</f>
        <v>144020</v>
      </c>
      <c r="I1279" s="13">
        <f>+I1278+G1279-H1279</f>
        <v>363180.98899999901</v>
      </c>
      <c r="J1279" s="25" t="s">
        <v>18</v>
      </c>
      <c r="L1279" s="4" t="s">
        <v>688</v>
      </c>
    </row>
    <row r="1280" spans="1:12" x14ac:dyDescent="0.2">
      <c r="A1280" s="51">
        <v>45169</v>
      </c>
      <c r="B1280" s="25">
        <v>26047172</v>
      </c>
      <c r="C1280" s="46" t="s">
        <v>17</v>
      </c>
      <c r="D1280" s="13">
        <v>179510</v>
      </c>
      <c r="E1280" s="13">
        <v>179510</v>
      </c>
      <c r="F1280" s="13">
        <v>8975.5</v>
      </c>
      <c r="G1280" s="13"/>
      <c r="H1280" s="13">
        <f>D1280-F1280</f>
        <v>170534.5</v>
      </c>
      <c r="I1280" s="13">
        <f>+I1279+G1280-H1280</f>
        <v>192646.48899999901</v>
      </c>
      <c r="J1280" s="25" t="s">
        <v>687</v>
      </c>
      <c r="L1280" s="4" t="s">
        <v>686</v>
      </c>
    </row>
    <row r="1281" spans="1:12" x14ac:dyDescent="0.2">
      <c r="A1281" s="51">
        <v>45169</v>
      </c>
      <c r="B1281" s="25">
        <v>26047222</v>
      </c>
      <c r="C1281" s="46" t="s">
        <v>89</v>
      </c>
      <c r="D1281" s="13">
        <v>8050</v>
      </c>
      <c r="E1281" s="13">
        <v>0</v>
      </c>
      <c r="F1281" s="13">
        <v>0</v>
      </c>
      <c r="G1281" s="13"/>
      <c r="H1281" s="13">
        <f>D1281-F1281</f>
        <v>8050</v>
      </c>
      <c r="I1281" s="13">
        <f>+I1280+G1281-H1281</f>
        <v>184596.48899999901</v>
      </c>
      <c r="J1281" s="25" t="s">
        <v>211</v>
      </c>
      <c r="L1281" s="4"/>
    </row>
    <row r="1282" spans="1:12" x14ac:dyDescent="0.2">
      <c r="A1282" s="51">
        <v>45169</v>
      </c>
      <c r="B1282" s="25">
        <v>26047236</v>
      </c>
      <c r="C1282" s="46" t="s">
        <v>15</v>
      </c>
      <c r="D1282" s="13">
        <v>7000</v>
      </c>
      <c r="E1282" s="13">
        <v>0</v>
      </c>
      <c r="F1282" s="13">
        <v>0</v>
      </c>
      <c r="G1282" s="13"/>
      <c r="H1282" s="13">
        <f>D1282-F1282</f>
        <v>7000</v>
      </c>
      <c r="I1282" s="13">
        <f>+I1281+G1282-H1282</f>
        <v>177596.48899999901</v>
      </c>
      <c r="J1282" s="25" t="s">
        <v>211</v>
      </c>
      <c r="L1282" s="4"/>
    </row>
    <row r="1283" spans="1:12" x14ac:dyDescent="0.2">
      <c r="A1283" s="51">
        <v>45169</v>
      </c>
      <c r="B1283" s="25">
        <v>26047242</v>
      </c>
      <c r="C1283" s="46" t="s">
        <v>108</v>
      </c>
      <c r="D1283" s="13">
        <v>3400</v>
      </c>
      <c r="E1283" s="13">
        <v>0</v>
      </c>
      <c r="F1283" s="13">
        <v>0</v>
      </c>
      <c r="G1283" s="13"/>
      <c r="H1283" s="13">
        <f>D1283-F1283</f>
        <v>3400</v>
      </c>
      <c r="I1283" s="13">
        <f>+I1282+G1283-H1283</f>
        <v>174196.48899999901</v>
      </c>
      <c r="J1283" s="25" t="s">
        <v>211</v>
      </c>
      <c r="L1283" s="4"/>
    </row>
    <row r="1284" spans="1:12" x14ac:dyDescent="0.2">
      <c r="A1284" s="51">
        <v>45169</v>
      </c>
      <c r="B1284" s="25">
        <v>26047254</v>
      </c>
      <c r="C1284" s="46" t="s">
        <v>589</v>
      </c>
      <c r="D1284" s="13">
        <v>6800</v>
      </c>
      <c r="E1284" s="13">
        <v>0</v>
      </c>
      <c r="F1284" s="13">
        <v>0</v>
      </c>
      <c r="G1284" s="13"/>
      <c r="H1284" s="13">
        <f>D1284-F1284</f>
        <v>6800</v>
      </c>
      <c r="I1284" s="13">
        <f>+I1283+G1284-H1284</f>
        <v>167396.48899999901</v>
      </c>
      <c r="J1284" s="25" t="s">
        <v>211</v>
      </c>
      <c r="L1284" s="4"/>
    </row>
    <row r="1285" spans="1:12" x14ac:dyDescent="0.2">
      <c r="A1285" s="51">
        <v>45169</v>
      </c>
      <c r="B1285" s="25">
        <v>26047274</v>
      </c>
      <c r="C1285" s="46" t="s">
        <v>214</v>
      </c>
      <c r="D1285" s="13">
        <v>4950</v>
      </c>
      <c r="E1285" s="13">
        <v>0</v>
      </c>
      <c r="F1285" s="13">
        <v>0</v>
      </c>
      <c r="G1285" s="13"/>
      <c r="H1285" s="13">
        <f>D1285-F1285</f>
        <v>4950</v>
      </c>
      <c r="I1285" s="13">
        <f>+I1284+G1285-H1285</f>
        <v>162446.48899999901</v>
      </c>
      <c r="J1285" s="25" t="s">
        <v>211</v>
      </c>
      <c r="L1285" s="4"/>
    </row>
    <row r="1286" spans="1:12" x14ac:dyDescent="0.2">
      <c r="A1286" s="51">
        <v>45169</v>
      </c>
      <c r="B1286" s="25">
        <v>26047282</v>
      </c>
      <c r="C1286" s="46" t="s">
        <v>618</v>
      </c>
      <c r="D1286" s="13">
        <v>4700</v>
      </c>
      <c r="E1286" s="13">
        <v>0</v>
      </c>
      <c r="F1286" s="13">
        <v>0</v>
      </c>
      <c r="G1286" s="13"/>
      <c r="H1286" s="13">
        <f>D1286-F1286</f>
        <v>4700</v>
      </c>
      <c r="I1286" s="13">
        <f>+I1285+G1286-H1286</f>
        <v>157746.48899999901</v>
      </c>
      <c r="J1286" s="25" t="s">
        <v>211</v>
      </c>
      <c r="L1286" s="4"/>
    </row>
    <row r="1287" spans="1:12" x14ac:dyDescent="0.2">
      <c r="A1287" s="51">
        <v>45169</v>
      </c>
      <c r="B1287" s="25">
        <v>26047295</v>
      </c>
      <c r="C1287" s="46" t="s">
        <v>558</v>
      </c>
      <c r="D1287" s="13">
        <v>800</v>
      </c>
      <c r="E1287" s="13">
        <v>0</v>
      </c>
      <c r="F1287" s="13">
        <v>0</v>
      </c>
      <c r="G1287" s="13"/>
      <c r="H1287" s="13">
        <f>D1287-F1287</f>
        <v>800</v>
      </c>
      <c r="I1287" s="13">
        <f>+I1286+G1287-H1287</f>
        <v>156946.48899999901</v>
      </c>
      <c r="J1287" s="25" t="s">
        <v>211</v>
      </c>
      <c r="L1287" s="4"/>
    </row>
    <row r="1288" spans="1:12" x14ac:dyDescent="0.2">
      <c r="A1288" s="51">
        <v>45169</v>
      </c>
      <c r="B1288" s="25">
        <v>26047316</v>
      </c>
      <c r="C1288" s="46" t="s">
        <v>685</v>
      </c>
      <c r="D1288" s="13">
        <v>1050</v>
      </c>
      <c r="E1288" s="13">
        <v>0</v>
      </c>
      <c r="F1288" s="13">
        <v>0</v>
      </c>
      <c r="G1288" s="13"/>
      <c r="H1288" s="13">
        <f>D1288-F1288</f>
        <v>1050</v>
      </c>
      <c r="I1288" s="13">
        <f>+I1287+G1288-H1288</f>
        <v>155896.48899999901</v>
      </c>
      <c r="J1288" s="25" t="s">
        <v>211</v>
      </c>
      <c r="L1288" s="4"/>
    </row>
    <row r="1289" spans="1:12" x14ac:dyDescent="0.2">
      <c r="A1289" s="51">
        <v>45169</v>
      </c>
      <c r="B1289" s="25">
        <v>26047327</v>
      </c>
      <c r="C1289" s="46" t="s">
        <v>478</v>
      </c>
      <c r="D1289" s="13">
        <v>2150</v>
      </c>
      <c r="E1289" s="13">
        <v>0</v>
      </c>
      <c r="F1289" s="13">
        <v>0</v>
      </c>
      <c r="G1289" s="13"/>
      <c r="H1289" s="13">
        <f>D1289-F1289</f>
        <v>2150</v>
      </c>
      <c r="I1289" s="13">
        <f>+I1288+G1289-H1289</f>
        <v>153746.48899999901</v>
      </c>
      <c r="J1289" s="25" t="s">
        <v>211</v>
      </c>
      <c r="L1289" s="4"/>
    </row>
    <row r="1290" spans="1:12" x14ac:dyDescent="0.2">
      <c r="A1290" s="51">
        <v>45169</v>
      </c>
      <c r="B1290" s="25">
        <v>26047340</v>
      </c>
      <c r="C1290" s="46" t="s">
        <v>684</v>
      </c>
      <c r="D1290" s="13">
        <v>2150</v>
      </c>
      <c r="E1290" s="13">
        <v>0</v>
      </c>
      <c r="F1290" s="13">
        <v>0</v>
      </c>
      <c r="G1290" s="13"/>
      <c r="H1290" s="13">
        <f>D1290-F1290</f>
        <v>2150</v>
      </c>
      <c r="I1290" s="13">
        <f>+I1289+G1290-H1290</f>
        <v>151596.48899999901</v>
      </c>
      <c r="J1290" s="25" t="s">
        <v>211</v>
      </c>
      <c r="L1290" s="4"/>
    </row>
    <row r="1291" spans="1:12" x14ac:dyDescent="0.2">
      <c r="A1291" s="51">
        <v>45169</v>
      </c>
      <c r="B1291" s="25">
        <v>26047407</v>
      </c>
      <c r="C1291" s="46" t="s">
        <v>41</v>
      </c>
      <c r="D1291" s="13">
        <v>4300</v>
      </c>
      <c r="E1291" s="13">
        <v>0</v>
      </c>
      <c r="F1291" s="13">
        <v>0</v>
      </c>
      <c r="G1291" s="13"/>
      <c r="H1291" s="13">
        <f>D1291-F1291</f>
        <v>4300</v>
      </c>
      <c r="I1291" s="13">
        <f>+I1290+G1291-H1291</f>
        <v>147296.48899999901</v>
      </c>
      <c r="J1291" s="25" t="s">
        <v>211</v>
      </c>
      <c r="L1291" s="4"/>
    </row>
    <row r="1292" spans="1:12" x14ac:dyDescent="0.2">
      <c r="A1292" s="51">
        <v>45169</v>
      </c>
      <c r="B1292" s="25">
        <v>26047417</v>
      </c>
      <c r="C1292" s="46" t="s">
        <v>683</v>
      </c>
      <c r="D1292" s="13">
        <v>2150</v>
      </c>
      <c r="E1292" s="13">
        <v>0</v>
      </c>
      <c r="F1292" s="13">
        <v>0</v>
      </c>
      <c r="G1292" s="13"/>
      <c r="H1292" s="13">
        <f>D1292-F1292</f>
        <v>2150</v>
      </c>
      <c r="I1292" s="13">
        <f>+I1291+G1292-H1292</f>
        <v>145146.48899999901</v>
      </c>
      <c r="J1292" s="25" t="s">
        <v>211</v>
      </c>
      <c r="L1292" s="4"/>
    </row>
    <row r="1293" spans="1:12" x14ac:dyDescent="0.2">
      <c r="A1293" s="51">
        <v>45169</v>
      </c>
      <c r="B1293" s="25">
        <v>26047431</v>
      </c>
      <c r="C1293" s="46" t="s">
        <v>682</v>
      </c>
      <c r="D1293" s="13">
        <v>6450</v>
      </c>
      <c r="E1293" s="13">
        <v>0</v>
      </c>
      <c r="F1293" s="13">
        <v>0</v>
      </c>
      <c r="G1293" s="13"/>
      <c r="H1293" s="13">
        <f>D1293-F1293</f>
        <v>6450</v>
      </c>
      <c r="I1293" s="13">
        <f>+I1292+G1293-H1293</f>
        <v>138696.48899999901</v>
      </c>
      <c r="J1293" s="25" t="s">
        <v>211</v>
      </c>
      <c r="L1293" s="4"/>
    </row>
    <row r="1294" spans="1:12" x14ac:dyDescent="0.2">
      <c r="A1294" s="51">
        <v>45169</v>
      </c>
      <c r="B1294" s="25">
        <v>26047438</v>
      </c>
      <c r="C1294" s="46" t="s">
        <v>557</v>
      </c>
      <c r="D1294" s="13">
        <v>1850</v>
      </c>
      <c r="E1294" s="13">
        <v>0</v>
      </c>
      <c r="F1294" s="13">
        <v>0</v>
      </c>
      <c r="G1294" s="13"/>
      <c r="H1294" s="13">
        <f>D1294-F1294</f>
        <v>1850</v>
      </c>
      <c r="I1294" s="13">
        <f>+I1293+G1294-H1294</f>
        <v>136846.48899999901</v>
      </c>
      <c r="J1294" s="25" t="s">
        <v>211</v>
      </c>
      <c r="L1294" s="4"/>
    </row>
    <row r="1295" spans="1:12" x14ac:dyDescent="0.2">
      <c r="A1295" s="51">
        <v>45169</v>
      </c>
      <c r="B1295" s="25">
        <v>26047452</v>
      </c>
      <c r="C1295" s="46" t="s">
        <v>681</v>
      </c>
      <c r="D1295" s="13">
        <v>1550</v>
      </c>
      <c r="E1295" s="13">
        <v>0</v>
      </c>
      <c r="F1295" s="13">
        <v>0</v>
      </c>
      <c r="G1295" s="13"/>
      <c r="H1295" s="13">
        <f>D1295-F1295</f>
        <v>1550</v>
      </c>
      <c r="I1295" s="13">
        <f>+I1294+G1295-H1295</f>
        <v>135296.48899999901</v>
      </c>
      <c r="J1295" s="25" t="s">
        <v>211</v>
      </c>
      <c r="L1295" s="4"/>
    </row>
    <row r="1296" spans="1:12" x14ac:dyDescent="0.2">
      <c r="A1296" s="51">
        <v>45169</v>
      </c>
      <c r="B1296" s="25">
        <v>20047463</v>
      </c>
      <c r="C1296" s="46" t="s">
        <v>680</v>
      </c>
      <c r="D1296" s="13">
        <v>750</v>
      </c>
      <c r="E1296" s="13">
        <v>0</v>
      </c>
      <c r="F1296" s="13">
        <v>0</v>
      </c>
      <c r="G1296" s="13"/>
      <c r="H1296" s="13">
        <f>D1296-F1296</f>
        <v>750</v>
      </c>
      <c r="I1296" s="13">
        <f>+I1295+G1296-H1296</f>
        <v>134546.48899999901</v>
      </c>
      <c r="J1296" s="25" t="s">
        <v>211</v>
      </c>
      <c r="L1296" s="4"/>
    </row>
    <row r="1297" spans="1:12" x14ac:dyDescent="0.2">
      <c r="A1297" s="51">
        <v>45169</v>
      </c>
      <c r="B1297" s="25">
        <v>26047474</v>
      </c>
      <c r="C1297" s="46" t="s">
        <v>679</v>
      </c>
      <c r="D1297" s="13">
        <v>2750</v>
      </c>
      <c r="E1297" s="13">
        <v>0</v>
      </c>
      <c r="F1297" s="13">
        <v>0</v>
      </c>
      <c r="G1297" s="13"/>
      <c r="H1297" s="13">
        <f>D1297-F1297</f>
        <v>2750</v>
      </c>
      <c r="I1297" s="13">
        <f>+I1296+G1297-H1297</f>
        <v>131796.48899999901</v>
      </c>
      <c r="J1297" s="25" t="s">
        <v>211</v>
      </c>
      <c r="L1297" s="4"/>
    </row>
    <row r="1298" spans="1:12" x14ac:dyDescent="0.2">
      <c r="A1298" s="51">
        <v>45169</v>
      </c>
      <c r="B1298" s="25">
        <v>26047485</v>
      </c>
      <c r="C1298" s="46" t="s">
        <v>678</v>
      </c>
      <c r="D1298" s="13">
        <v>2150</v>
      </c>
      <c r="E1298" s="13">
        <v>0</v>
      </c>
      <c r="F1298" s="13">
        <v>0</v>
      </c>
      <c r="G1298" s="13"/>
      <c r="H1298" s="13">
        <f>D1298-F1298</f>
        <v>2150</v>
      </c>
      <c r="I1298" s="13">
        <f>+I1297+G1298-H1298</f>
        <v>129646.48899999901</v>
      </c>
      <c r="J1298" s="25" t="s">
        <v>211</v>
      </c>
      <c r="L1298" s="4"/>
    </row>
    <row r="1299" spans="1:12" x14ac:dyDescent="0.2">
      <c r="A1299" s="51">
        <v>45169</v>
      </c>
      <c r="B1299" s="25"/>
      <c r="C1299" s="46" t="s">
        <v>2</v>
      </c>
      <c r="D1299" s="13">
        <v>3739.4</v>
      </c>
      <c r="E1299" s="13">
        <v>0</v>
      </c>
      <c r="F1299" s="13">
        <v>0</v>
      </c>
      <c r="G1299" s="13"/>
      <c r="H1299" s="13">
        <f>D1299-F1299</f>
        <v>3739.4</v>
      </c>
      <c r="I1299" s="13">
        <f>+I1298+G1299-H1299</f>
        <v>125907.08899999902</v>
      </c>
      <c r="J1299" s="25" t="s">
        <v>1</v>
      </c>
      <c r="L1299" s="4"/>
    </row>
    <row r="1300" spans="1:12" x14ac:dyDescent="0.2">
      <c r="A1300" s="51">
        <v>45170</v>
      </c>
      <c r="B1300" s="25">
        <v>26071138</v>
      </c>
      <c r="C1300" s="46" t="s">
        <v>277</v>
      </c>
      <c r="D1300" s="13">
        <v>119746.62</v>
      </c>
      <c r="E1300" s="13">
        <v>0</v>
      </c>
      <c r="F1300" s="13">
        <v>0</v>
      </c>
      <c r="G1300" s="13"/>
      <c r="H1300" s="13">
        <f>D1300-F1300</f>
        <v>119746.62</v>
      </c>
      <c r="I1300" s="13">
        <f>+I1299+G1300-H1300</f>
        <v>6160.4689999990223</v>
      </c>
      <c r="J1300" s="25" t="s">
        <v>582</v>
      </c>
      <c r="L1300" s="4" t="s">
        <v>0</v>
      </c>
    </row>
    <row r="1301" spans="1:12" x14ac:dyDescent="0.2">
      <c r="A1301" s="51">
        <v>45170</v>
      </c>
      <c r="B1301" s="25"/>
      <c r="C1301" s="46" t="s">
        <v>2</v>
      </c>
      <c r="D1301" s="13">
        <v>80</v>
      </c>
      <c r="E1301" s="13">
        <v>0</v>
      </c>
      <c r="F1301" s="13">
        <v>0</v>
      </c>
      <c r="G1301" s="13"/>
      <c r="H1301" s="13">
        <f>D1301-F1301</f>
        <v>80</v>
      </c>
      <c r="I1301" s="13">
        <f>+I1300+G1301-H1301</f>
        <v>6080.4689999990223</v>
      </c>
      <c r="J1301" s="25"/>
      <c r="L1301" s="4" t="s">
        <v>0</v>
      </c>
    </row>
    <row r="1302" spans="1:12" x14ac:dyDescent="0.2">
      <c r="A1302" s="51"/>
      <c r="B1302" s="25"/>
      <c r="C1302" s="22" t="s">
        <v>677</v>
      </c>
      <c r="D1302" s="13"/>
      <c r="E1302" s="13"/>
      <c r="F1302" s="13"/>
      <c r="G1302" s="13"/>
      <c r="H1302" s="13"/>
      <c r="I1302" s="13">
        <f>+I1301+G1302-H1302</f>
        <v>6080.4689999990223</v>
      </c>
      <c r="J1302" s="25"/>
      <c r="L1302" s="4" t="s">
        <v>0</v>
      </c>
    </row>
    <row r="1303" spans="1:12" x14ac:dyDescent="0.2">
      <c r="A1303" s="51">
        <v>45199</v>
      </c>
      <c r="B1303" s="25"/>
      <c r="C1303" s="46" t="s">
        <v>2</v>
      </c>
      <c r="D1303" s="13"/>
      <c r="E1303" s="13"/>
      <c r="F1303" s="13"/>
      <c r="G1303" s="19">
        <v>2499966.09</v>
      </c>
      <c r="H1303" s="13"/>
      <c r="I1303" s="13">
        <f>+I1302+G1303-H1303</f>
        <v>2506046.558999999</v>
      </c>
      <c r="J1303" s="25"/>
      <c r="L1303" s="4" t="s">
        <v>0</v>
      </c>
    </row>
    <row r="1304" spans="1:12" x14ac:dyDescent="0.2">
      <c r="A1304" s="51">
        <v>45199</v>
      </c>
      <c r="B1304" s="25"/>
      <c r="C1304" s="46" t="s">
        <v>2</v>
      </c>
      <c r="D1304" s="13">
        <v>175</v>
      </c>
      <c r="E1304" s="13"/>
      <c r="F1304" s="13"/>
      <c r="G1304" s="13"/>
      <c r="H1304" s="13">
        <v>175</v>
      </c>
      <c r="I1304" s="13">
        <f>+I1303+G1304-H1304</f>
        <v>2505871.558999999</v>
      </c>
      <c r="J1304" s="25" t="s">
        <v>1</v>
      </c>
      <c r="L1304" s="4" t="s">
        <v>0</v>
      </c>
    </row>
    <row r="1305" spans="1:12" x14ac:dyDescent="0.2">
      <c r="A1305" s="51">
        <v>45210</v>
      </c>
      <c r="B1305" s="25">
        <v>27005766</v>
      </c>
      <c r="C1305" s="46" t="s">
        <v>580</v>
      </c>
      <c r="D1305" s="13">
        <v>41312.6</v>
      </c>
      <c r="E1305" s="13">
        <v>41312.6</v>
      </c>
      <c r="F1305" s="13">
        <v>2065.63</v>
      </c>
      <c r="G1305" s="13"/>
      <c r="H1305" s="13">
        <v>39246.97</v>
      </c>
      <c r="I1305" s="13">
        <f>+I1304+G1305-H1305</f>
        <v>2466624.5889999988</v>
      </c>
      <c r="J1305" s="25" t="s">
        <v>32</v>
      </c>
      <c r="L1305" s="4" t="s">
        <v>676</v>
      </c>
    </row>
    <row r="1306" spans="1:12" x14ac:dyDescent="0.2">
      <c r="A1306" s="51">
        <v>45210</v>
      </c>
      <c r="B1306" s="25">
        <v>27005969</v>
      </c>
      <c r="C1306" s="46" t="s">
        <v>63</v>
      </c>
      <c r="D1306" s="13">
        <v>109839.4</v>
      </c>
      <c r="E1306" s="13">
        <v>102040</v>
      </c>
      <c r="F1306" s="13">
        <v>5102</v>
      </c>
      <c r="G1306" s="13"/>
      <c r="H1306" s="13">
        <v>104737.4</v>
      </c>
      <c r="I1306" s="13">
        <f>+I1305+G1306-H1306</f>
        <v>2361887.1889999988</v>
      </c>
      <c r="J1306" s="25" t="s">
        <v>16</v>
      </c>
      <c r="L1306" s="4" t="s">
        <v>675</v>
      </c>
    </row>
    <row r="1307" spans="1:12" x14ac:dyDescent="0.2">
      <c r="A1307" s="51">
        <v>45210</v>
      </c>
      <c r="B1307" s="25">
        <v>27006630</v>
      </c>
      <c r="C1307" s="46" t="s">
        <v>547</v>
      </c>
      <c r="D1307" s="13">
        <v>96748</v>
      </c>
      <c r="E1307" s="13">
        <v>96748</v>
      </c>
      <c r="F1307" s="13">
        <v>4837.3999999999996</v>
      </c>
      <c r="G1307" s="13"/>
      <c r="H1307" s="13">
        <v>91910.6</v>
      </c>
      <c r="I1307" s="13">
        <f>+I1306+G1307-H1307</f>
        <v>2269976.5889999988</v>
      </c>
      <c r="J1307" s="25" t="s">
        <v>16</v>
      </c>
      <c r="L1307" s="4" t="s">
        <v>674</v>
      </c>
    </row>
    <row r="1308" spans="1:12" x14ac:dyDescent="0.2">
      <c r="A1308" s="51">
        <v>45210</v>
      </c>
      <c r="B1308" s="25">
        <v>27006794</v>
      </c>
      <c r="C1308" s="46" t="s">
        <v>612</v>
      </c>
      <c r="D1308" s="13">
        <v>94754</v>
      </c>
      <c r="E1308" s="13"/>
      <c r="F1308" s="13">
        <v>4015</v>
      </c>
      <c r="G1308" s="13"/>
      <c r="H1308" s="13">
        <v>90739</v>
      </c>
      <c r="I1308" s="13">
        <f>+I1307+G1308-H1308</f>
        <v>2179237.5889999988</v>
      </c>
      <c r="J1308" s="25" t="s">
        <v>673</v>
      </c>
      <c r="L1308" s="4" t="s">
        <v>672</v>
      </c>
    </row>
    <row r="1309" spans="1:12" x14ac:dyDescent="0.2">
      <c r="A1309" s="51">
        <v>45210</v>
      </c>
      <c r="B1309" s="25">
        <v>27006938</v>
      </c>
      <c r="C1309" s="46" t="s">
        <v>671</v>
      </c>
      <c r="D1309" s="13">
        <v>145622</v>
      </c>
      <c r="E1309" s="13">
        <v>145622</v>
      </c>
      <c r="F1309" s="13">
        <v>7281.1</v>
      </c>
      <c r="G1309" s="13"/>
      <c r="H1309" s="13">
        <v>138340.9</v>
      </c>
      <c r="I1309" s="13">
        <f>+I1308+G1309-H1309</f>
        <v>2040896.6889999988</v>
      </c>
      <c r="J1309" s="25" t="s">
        <v>670</v>
      </c>
      <c r="L1309" s="4" t="s">
        <v>669</v>
      </c>
    </row>
    <row r="1310" spans="1:12" x14ac:dyDescent="0.2">
      <c r="A1310" s="51">
        <v>45210</v>
      </c>
      <c r="B1310" s="25">
        <v>27007106</v>
      </c>
      <c r="C1310" s="46" t="s">
        <v>641</v>
      </c>
      <c r="D1310" s="13">
        <v>15273.4</v>
      </c>
      <c r="E1310" s="13">
        <v>13900</v>
      </c>
      <c r="F1310" s="13">
        <v>695</v>
      </c>
      <c r="G1310" s="13"/>
      <c r="H1310" s="13">
        <v>14578.4</v>
      </c>
      <c r="I1310" s="13">
        <f>+I1309+G1310-H1310</f>
        <v>2026318.2889999989</v>
      </c>
      <c r="J1310" s="25" t="s">
        <v>176</v>
      </c>
      <c r="L1310" s="4" t="s">
        <v>668</v>
      </c>
    </row>
    <row r="1311" spans="1:12" x14ac:dyDescent="0.2">
      <c r="A1311" s="51">
        <v>45210</v>
      </c>
      <c r="B1311" s="25">
        <v>27007199</v>
      </c>
      <c r="C1311" s="46" t="s">
        <v>607</v>
      </c>
      <c r="D1311" s="13">
        <v>182200</v>
      </c>
      <c r="E1311" s="13">
        <v>182200</v>
      </c>
      <c r="F1311" s="13">
        <v>9110</v>
      </c>
      <c r="G1311" s="13"/>
      <c r="H1311" s="13">
        <v>173090</v>
      </c>
      <c r="I1311" s="13">
        <f>+I1310+G1311-H1311</f>
        <v>1853228.2889999989</v>
      </c>
      <c r="J1311" s="25" t="s">
        <v>18</v>
      </c>
      <c r="L1311" s="4" t="s">
        <v>667</v>
      </c>
    </row>
    <row r="1312" spans="1:12" x14ac:dyDescent="0.2">
      <c r="A1312" s="51">
        <v>45210</v>
      </c>
      <c r="B1312" s="25">
        <v>27007453</v>
      </c>
      <c r="C1312" s="46" t="s">
        <v>573</v>
      </c>
      <c r="D1312" s="13">
        <v>123368</v>
      </c>
      <c r="E1312" s="13">
        <v>114800</v>
      </c>
      <c r="F1312" s="13">
        <v>5740</v>
      </c>
      <c r="G1312" s="13"/>
      <c r="H1312" s="13">
        <v>117628</v>
      </c>
      <c r="I1312" s="13">
        <f>+I1311+G1312-H1312</f>
        <v>1735600.2889999989</v>
      </c>
      <c r="J1312" s="25" t="s">
        <v>565</v>
      </c>
      <c r="L1312" s="4" t="s">
        <v>666</v>
      </c>
    </row>
    <row r="1313" spans="1:12" x14ac:dyDescent="0.2">
      <c r="A1313" s="51">
        <v>45210</v>
      </c>
      <c r="B1313" s="25">
        <v>27007563</v>
      </c>
      <c r="C1313" s="46" t="s">
        <v>29</v>
      </c>
      <c r="D1313" s="13">
        <v>59246</v>
      </c>
      <c r="E1313" s="13">
        <v>59246</v>
      </c>
      <c r="F1313" s="13">
        <v>2962.3</v>
      </c>
      <c r="G1313" s="13"/>
      <c r="H1313" s="13">
        <v>56283.7</v>
      </c>
      <c r="I1313" s="13">
        <f>+I1312+G1313-H1313</f>
        <v>1679316.588999999</v>
      </c>
      <c r="J1313" s="25" t="s">
        <v>565</v>
      </c>
      <c r="L1313" s="4" t="s">
        <v>665</v>
      </c>
    </row>
    <row r="1314" spans="1:12" x14ac:dyDescent="0.2">
      <c r="A1314" s="51">
        <v>45210</v>
      </c>
      <c r="B1314" s="25">
        <v>27007964</v>
      </c>
      <c r="C1314" s="46" t="s">
        <v>602</v>
      </c>
      <c r="D1314" s="13">
        <v>103250</v>
      </c>
      <c r="E1314" s="13">
        <v>87500</v>
      </c>
      <c r="F1314" s="13">
        <v>4375</v>
      </c>
      <c r="G1314" s="13"/>
      <c r="H1314" s="13">
        <v>98875</v>
      </c>
      <c r="I1314" s="13">
        <f>+I1313+G1314-H1314</f>
        <v>1580441.588999999</v>
      </c>
      <c r="J1314" s="25" t="s">
        <v>501</v>
      </c>
      <c r="L1314" s="4" t="s">
        <v>664</v>
      </c>
    </row>
    <row r="1315" spans="1:12" x14ac:dyDescent="0.2">
      <c r="A1315" s="51">
        <v>45210</v>
      </c>
      <c r="B1315" s="25">
        <v>27007959</v>
      </c>
      <c r="C1315" s="46" t="s">
        <v>56</v>
      </c>
      <c r="D1315" s="13">
        <v>13806.8</v>
      </c>
      <c r="E1315" s="13">
        <v>13806.8</v>
      </c>
      <c r="F1315" s="13">
        <v>690.34</v>
      </c>
      <c r="G1315" s="13"/>
      <c r="H1315" s="13">
        <v>13116.46</v>
      </c>
      <c r="I1315" s="13">
        <f>+I1314+G1315-H1315</f>
        <v>1567325.128999999</v>
      </c>
      <c r="J1315" s="25" t="s">
        <v>16</v>
      </c>
      <c r="L1315" s="4" t="s">
        <v>663</v>
      </c>
    </row>
    <row r="1316" spans="1:12" x14ac:dyDescent="0.2">
      <c r="A1316" s="51">
        <v>45210</v>
      </c>
      <c r="B1316" s="25">
        <v>27008046</v>
      </c>
      <c r="C1316" s="46" t="s">
        <v>75</v>
      </c>
      <c r="D1316" s="13">
        <v>420473</v>
      </c>
      <c r="E1316" s="13">
        <v>404318</v>
      </c>
      <c r="F1316" s="13">
        <v>20215.900000000001</v>
      </c>
      <c r="G1316" s="13"/>
      <c r="H1316" s="13">
        <v>400257.1</v>
      </c>
      <c r="I1316" s="13">
        <f>+I1315+G1316-H1316</f>
        <v>1167068.0289999992</v>
      </c>
      <c r="J1316" s="25" t="s">
        <v>565</v>
      </c>
      <c r="L1316" s="4" t="s">
        <v>662</v>
      </c>
    </row>
    <row r="1317" spans="1:12" x14ac:dyDescent="0.2">
      <c r="A1317" s="51">
        <v>45210</v>
      </c>
      <c r="B1317" s="25">
        <v>27008272</v>
      </c>
      <c r="C1317" s="46" t="s">
        <v>26</v>
      </c>
      <c r="D1317" s="13">
        <v>425336.63</v>
      </c>
      <c r="E1317" s="13">
        <v>424522.56</v>
      </c>
      <c r="F1317" s="13">
        <v>21226.13</v>
      </c>
      <c r="G1317" s="13"/>
      <c r="H1317" s="13">
        <v>404110.5</v>
      </c>
      <c r="I1317" s="13">
        <f>+I1316+G1317-H1317</f>
        <v>762957.52899999917</v>
      </c>
      <c r="J1317" s="25" t="s">
        <v>25</v>
      </c>
      <c r="L1317" s="4" t="s">
        <v>661</v>
      </c>
    </row>
    <row r="1318" spans="1:12" x14ac:dyDescent="0.2">
      <c r="A1318" s="51">
        <v>45210</v>
      </c>
      <c r="B1318" s="25">
        <v>27008555</v>
      </c>
      <c r="C1318" s="46" t="s">
        <v>598</v>
      </c>
      <c r="D1318" s="13">
        <v>85300</v>
      </c>
      <c r="E1318" s="13">
        <v>83500</v>
      </c>
      <c r="F1318" s="13">
        <v>4175</v>
      </c>
      <c r="G1318" s="13"/>
      <c r="H1318" s="13">
        <v>81125</v>
      </c>
      <c r="I1318" s="13">
        <f>+I1317+G1318-H1318</f>
        <v>681832.52899999917</v>
      </c>
      <c r="J1318" s="25" t="s">
        <v>18</v>
      </c>
      <c r="L1318" s="4" t="s">
        <v>660</v>
      </c>
    </row>
    <row r="1319" spans="1:12" x14ac:dyDescent="0.2">
      <c r="A1319" s="51">
        <v>45210</v>
      </c>
      <c r="B1319" s="25">
        <v>27008702</v>
      </c>
      <c r="C1319" s="46" t="s">
        <v>95</v>
      </c>
      <c r="D1319" s="13">
        <v>337000</v>
      </c>
      <c r="E1319" s="13">
        <v>337000</v>
      </c>
      <c r="F1319" s="13">
        <v>16850</v>
      </c>
      <c r="G1319" s="13"/>
      <c r="H1319" s="13">
        <v>320150</v>
      </c>
      <c r="I1319" s="13">
        <f>+I1318+G1319-H1319</f>
        <v>361682.52899999917</v>
      </c>
      <c r="J1319" s="25" t="s">
        <v>18</v>
      </c>
      <c r="L1319" s="4" t="s">
        <v>659</v>
      </c>
    </row>
    <row r="1320" spans="1:12" x14ac:dyDescent="0.2">
      <c r="A1320" s="51">
        <v>45210</v>
      </c>
      <c r="B1320" s="25">
        <v>27008896</v>
      </c>
      <c r="C1320" s="46" t="s">
        <v>19</v>
      </c>
      <c r="D1320" s="13">
        <v>7500</v>
      </c>
      <c r="E1320" s="13">
        <v>7500</v>
      </c>
      <c r="F1320" s="13">
        <v>375</v>
      </c>
      <c r="G1320" s="13"/>
      <c r="H1320" s="13">
        <v>7125</v>
      </c>
      <c r="I1320" s="13">
        <f>+I1319+G1320-H1320</f>
        <v>354557.52899999917</v>
      </c>
      <c r="J1320" s="25" t="s">
        <v>18</v>
      </c>
      <c r="L1320" s="4" t="s">
        <v>658</v>
      </c>
    </row>
    <row r="1321" spans="1:12" x14ac:dyDescent="0.2">
      <c r="A1321" s="51">
        <v>45210</v>
      </c>
      <c r="B1321" s="25">
        <v>27009052</v>
      </c>
      <c r="C1321" s="46" t="s">
        <v>17</v>
      </c>
      <c r="D1321" s="13">
        <v>187066.23999999999</v>
      </c>
      <c r="E1321" s="13"/>
      <c r="F1321" s="13">
        <v>9353.31</v>
      </c>
      <c r="G1321" s="13"/>
      <c r="H1321" s="13">
        <v>177712.93</v>
      </c>
      <c r="I1321" s="13">
        <f>+I1320+G1321-H1321</f>
        <v>176844.59899999917</v>
      </c>
      <c r="J1321" s="25" t="s">
        <v>620</v>
      </c>
      <c r="L1321" s="4" t="s">
        <v>657</v>
      </c>
    </row>
    <row r="1322" spans="1:12" x14ac:dyDescent="0.2">
      <c r="A1322" s="51">
        <v>45210</v>
      </c>
      <c r="B1322" s="25">
        <v>27009211</v>
      </c>
      <c r="C1322" s="46" t="s">
        <v>89</v>
      </c>
      <c r="D1322" s="13">
        <v>6100</v>
      </c>
      <c r="E1322" s="13">
        <v>0</v>
      </c>
      <c r="F1322" s="13">
        <v>0</v>
      </c>
      <c r="G1322" s="13"/>
      <c r="H1322" s="13">
        <v>6100</v>
      </c>
      <c r="I1322" s="13">
        <f>+I1321+G1322-H1322</f>
        <v>170744.59899999917</v>
      </c>
      <c r="J1322" s="25" t="s">
        <v>211</v>
      </c>
      <c r="L1322" s="4" t="s">
        <v>0</v>
      </c>
    </row>
    <row r="1323" spans="1:12" x14ac:dyDescent="0.2">
      <c r="A1323" s="51">
        <v>45210</v>
      </c>
      <c r="B1323" s="25">
        <v>27009253</v>
      </c>
      <c r="C1323" s="46" t="s">
        <v>15</v>
      </c>
      <c r="D1323" s="13">
        <v>7250</v>
      </c>
      <c r="E1323" s="13">
        <v>0</v>
      </c>
      <c r="F1323" s="13">
        <v>0</v>
      </c>
      <c r="G1323" s="13"/>
      <c r="H1323" s="13">
        <v>7250</v>
      </c>
      <c r="I1323" s="13">
        <f>+I1322+G1323-H1323</f>
        <v>163494.59899999917</v>
      </c>
      <c r="J1323" s="25" t="s">
        <v>211</v>
      </c>
      <c r="L1323" s="4" t="s">
        <v>0</v>
      </c>
    </row>
    <row r="1324" spans="1:12" x14ac:dyDescent="0.2">
      <c r="A1324" s="51">
        <v>45210</v>
      </c>
      <c r="B1324" s="25">
        <v>27009300</v>
      </c>
      <c r="C1324" s="46" t="s">
        <v>108</v>
      </c>
      <c r="D1324" s="13">
        <v>2750</v>
      </c>
      <c r="E1324" s="13">
        <v>0</v>
      </c>
      <c r="F1324" s="13">
        <v>0</v>
      </c>
      <c r="G1324" s="13"/>
      <c r="H1324" s="13">
        <v>2750</v>
      </c>
      <c r="I1324" s="13">
        <f>+I1323+G1324-H1324</f>
        <v>160744.59899999917</v>
      </c>
      <c r="J1324" s="25" t="s">
        <v>211</v>
      </c>
      <c r="L1324" s="4" t="s">
        <v>0</v>
      </c>
    </row>
    <row r="1325" spans="1:12" x14ac:dyDescent="0.2">
      <c r="A1325" s="51">
        <v>45210</v>
      </c>
      <c r="B1325" s="25">
        <v>27009399</v>
      </c>
      <c r="C1325" s="46" t="s">
        <v>589</v>
      </c>
      <c r="D1325" s="13">
        <v>2400</v>
      </c>
      <c r="E1325" s="13">
        <v>0</v>
      </c>
      <c r="F1325" s="13">
        <v>0</v>
      </c>
      <c r="G1325" s="13"/>
      <c r="H1325" s="13">
        <v>2400</v>
      </c>
      <c r="I1325" s="13">
        <f>+I1324+G1325-H1325</f>
        <v>158344.59899999917</v>
      </c>
      <c r="J1325" s="25" t="s">
        <v>211</v>
      </c>
      <c r="L1325" s="4" t="s">
        <v>0</v>
      </c>
    </row>
    <row r="1326" spans="1:12" x14ac:dyDescent="0.2">
      <c r="A1326" s="51">
        <v>45210</v>
      </c>
      <c r="B1326" s="25">
        <v>27009477</v>
      </c>
      <c r="C1326" s="46" t="s">
        <v>618</v>
      </c>
      <c r="D1326" s="13">
        <v>2600</v>
      </c>
      <c r="E1326" s="13">
        <v>0</v>
      </c>
      <c r="F1326" s="13">
        <v>0</v>
      </c>
      <c r="G1326" s="13"/>
      <c r="H1326" s="13">
        <v>2600</v>
      </c>
      <c r="I1326" s="13">
        <f>+I1325+G1326-H1326</f>
        <v>155744.59899999917</v>
      </c>
      <c r="J1326" s="25" t="s">
        <v>211</v>
      </c>
      <c r="L1326" s="4"/>
    </row>
    <row r="1327" spans="1:12" x14ac:dyDescent="0.2">
      <c r="A1327" s="51">
        <v>45210</v>
      </c>
      <c r="B1327" s="25">
        <v>27009511</v>
      </c>
      <c r="C1327" s="46" t="s">
        <v>558</v>
      </c>
      <c r="D1327" s="13">
        <v>1600</v>
      </c>
      <c r="E1327" s="13">
        <v>0</v>
      </c>
      <c r="F1327" s="13">
        <v>0</v>
      </c>
      <c r="G1327" s="13"/>
      <c r="H1327" s="13">
        <v>1600</v>
      </c>
      <c r="I1327" s="13">
        <f>+I1326+G1327-H1327</f>
        <v>154144.59899999917</v>
      </c>
      <c r="J1327" s="25" t="s">
        <v>211</v>
      </c>
      <c r="L1327" s="4"/>
    </row>
    <row r="1328" spans="1:12" x14ac:dyDescent="0.2">
      <c r="A1328" s="51">
        <v>45210</v>
      </c>
      <c r="B1328" s="25">
        <v>27009553</v>
      </c>
      <c r="C1328" s="46" t="s">
        <v>656</v>
      </c>
      <c r="D1328" s="13">
        <v>1200</v>
      </c>
      <c r="E1328" s="13">
        <v>0</v>
      </c>
      <c r="F1328" s="13">
        <v>0</v>
      </c>
      <c r="G1328" s="13"/>
      <c r="H1328" s="13">
        <v>1200</v>
      </c>
      <c r="I1328" s="13">
        <f>+I1327+G1328-H1328</f>
        <v>152944.59899999917</v>
      </c>
      <c r="J1328" s="25" t="s">
        <v>211</v>
      </c>
      <c r="L1328" s="4"/>
    </row>
    <row r="1329" spans="1:12" x14ac:dyDescent="0.2">
      <c r="A1329" s="51">
        <v>45210</v>
      </c>
      <c r="B1329" s="25">
        <v>27009596</v>
      </c>
      <c r="C1329" s="46" t="s">
        <v>655</v>
      </c>
      <c r="D1329" s="13">
        <v>3100</v>
      </c>
      <c r="E1329" s="13">
        <v>0</v>
      </c>
      <c r="F1329" s="13">
        <v>0</v>
      </c>
      <c r="G1329" s="13"/>
      <c r="H1329" s="13">
        <v>3100</v>
      </c>
      <c r="I1329" s="13">
        <f>+I1328+G1329-H1329</f>
        <v>149844.59899999917</v>
      </c>
      <c r="J1329" s="25" t="s">
        <v>211</v>
      </c>
      <c r="L1329" s="4"/>
    </row>
    <row r="1330" spans="1:12" x14ac:dyDescent="0.2">
      <c r="A1330" s="51">
        <v>45210</v>
      </c>
      <c r="B1330" s="25">
        <v>27009635</v>
      </c>
      <c r="C1330" s="46" t="s">
        <v>654</v>
      </c>
      <c r="D1330" s="13">
        <v>1100</v>
      </c>
      <c r="E1330" s="13">
        <v>0</v>
      </c>
      <c r="F1330" s="13">
        <v>0</v>
      </c>
      <c r="G1330" s="13"/>
      <c r="H1330" s="13">
        <v>1100</v>
      </c>
      <c r="I1330" s="13">
        <f>+I1329+G1330-H1330</f>
        <v>148744.59899999917</v>
      </c>
      <c r="J1330" s="25" t="s">
        <v>211</v>
      </c>
      <c r="L1330" s="4"/>
    </row>
    <row r="1331" spans="1:12" x14ac:dyDescent="0.2">
      <c r="A1331" s="51">
        <v>45210</v>
      </c>
      <c r="B1331" s="25">
        <v>27009667</v>
      </c>
      <c r="C1331" s="46" t="s">
        <v>84</v>
      </c>
      <c r="D1331" s="13">
        <v>2950</v>
      </c>
      <c r="E1331" s="13">
        <v>0</v>
      </c>
      <c r="F1331" s="13">
        <v>0</v>
      </c>
      <c r="G1331" s="13"/>
      <c r="H1331" s="13">
        <v>2950</v>
      </c>
      <c r="I1331" s="13">
        <f>+I1330+G1331-H1331</f>
        <v>145794.59899999917</v>
      </c>
      <c r="J1331" s="25" t="s">
        <v>211</v>
      </c>
      <c r="L1331" s="4"/>
    </row>
    <row r="1332" spans="1:12" x14ac:dyDescent="0.2">
      <c r="A1332" s="51">
        <v>45210</v>
      </c>
      <c r="B1332" s="25">
        <v>27009721</v>
      </c>
      <c r="C1332" s="46" t="s">
        <v>588</v>
      </c>
      <c r="D1332" s="13">
        <v>10750</v>
      </c>
      <c r="E1332" s="13">
        <v>0</v>
      </c>
      <c r="F1332" s="13">
        <v>0</v>
      </c>
      <c r="G1332" s="13"/>
      <c r="H1332" s="13">
        <v>10750</v>
      </c>
      <c r="I1332" s="13">
        <f>+I1331+G1332-H1332</f>
        <v>135044.59899999917</v>
      </c>
      <c r="J1332" s="25" t="s">
        <v>211</v>
      </c>
      <c r="L1332" s="4"/>
    </row>
    <row r="1333" spans="1:12" x14ac:dyDescent="0.2">
      <c r="A1333" s="51">
        <v>45210</v>
      </c>
      <c r="B1333" s="25">
        <v>27009743</v>
      </c>
      <c r="C1333" s="46" t="s">
        <v>557</v>
      </c>
      <c r="D1333" s="13">
        <v>1100</v>
      </c>
      <c r="E1333" s="13">
        <v>0</v>
      </c>
      <c r="F1333" s="13">
        <v>0</v>
      </c>
      <c r="G1333" s="13"/>
      <c r="H1333" s="13">
        <v>1100</v>
      </c>
      <c r="I1333" s="13">
        <f>+I1332+G1333-H1333</f>
        <v>133944.59899999917</v>
      </c>
      <c r="J1333" s="25" t="s">
        <v>211</v>
      </c>
      <c r="L1333" s="4"/>
    </row>
    <row r="1334" spans="1:12" x14ac:dyDescent="0.2">
      <c r="A1334" s="51">
        <v>45210</v>
      </c>
      <c r="B1334" s="25">
        <v>27009813</v>
      </c>
      <c r="C1334" s="46" t="s">
        <v>556</v>
      </c>
      <c r="D1334" s="13">
        <v>3100</v>
      </c>
      <c r="E1334" s="13">
        <v>0</v>
      </c>
      <c r="F1334" s="13">
        <v>0</v>
      </c>
      <c r="G1334" s="13"/>
      <c r="H1334" s="13">
        <v>3100</v>
      </c>
      <c r="I1334" s="13">
        <f>+I1333+G1334-H1334</f>
        <v>130844.59899999917</v>
      </c>
      <c r="J1334" s="25" t="s">
        <v>211</v>
      </c>
      <c r="L1334" s="4"/>
    </row>
    <row r="1335" spans="1:12" x14ac:dyDescent="0.2">
      <c r="A1335" s="51">
        <v>45210</v>
      </c>
      <c r="B1335" s="25">
        <v>27009841</v>
      </c>
      <c r="C1335" s="46" t="s">
        <v>653</v>
      </c>
      <c r="D1335" s="13">
        <v>750</v>
      </c>
      <c r="E1335" s="13">
        <v>0</v>
      </c>
      <c r="F1335" s="13">
        <v>0</v>
      </c>
      <c r="G1335" s="13"/>
      <c r="H1335" s="13">
        <v>750</v>
      </c>
      <c r="I1335" s="13">
        <f>+I1334+G1335-H1335</f>
        <v>130094.59899999917</v>
      </c>
      <c r="J1335" s="25" t="s">
        <v>211</v>
      </c>
      <c r="L1335" s="4"/>
    </row>
    <row r="1336" spans="1:12" x14ac:dyDescent="0.2">
      <c r="A1336" s="51">
        <v>45210</v>
      </c>
      <c r="B1336" s="25">
        <v>27009865</v>
      </c>
      <c r="C1336" s="46" t="s">
        <v>14</v>
      </c>
      <c r="D1336" s="13">
        <v>1200</v>
      </c>
      <c r="E1336" s="13">
        <v>0</v>
      </c>
      <c r="F1336" s="13">
        <v>0</v>
      </c>
      <c r="G1336" s="13"/>
      <c r="H1336" s="13">
        <v>1200</v>
      </c>
      <c r="I1336" s="13">
        <f>+I1335+G1336-H1336</f>
        <v>128894.59899999917</v>
      </c>
      <c r="J1336" s="25" t="s">
        <v>211</v>
      </c>
      <c r="L1336" s="4"/>
    </row>
    <row r="1337" spans="1:12" x14ac:dyDescent="0.2">
      <c r="A1337" s="51">
        <v>45211</v>
      </c>
      <c r="B1337" s="17">
        <v>27018721</v>
      </c>
      <c r="C1337" s="46" t="s">
        <v>277</v>
      </c>
      <c r="D1337" s="13">
        <v>119069.11</v>
      </c>
      <c r="E1337" s="13">
        <v>0</v>
      </c>
      <c r="F1337" s="13">
        <v>0</v>
      </c>
      <c r="G1337" s="13"/>
      <c r="H1337" s="13">
        <v>119069.11</v>
      </c>
      <c r="I1337" s="13">
        <f>+I1336+G1337-H1337</f>
        <v>9825.4889999991719</v>
      </c>
      <c r="J1337" s="25" t="s">
        <v>582</v>
      </c>
      <c r="L1337" s="4"/>
    </row>
    <row r="1338" spans="1:12" x14ac:dyDescent="0.2">
      <c r="A1338" s="51"/>
      <c r="B1338" s="25"/>
      <c r="C1338" s="53" t="s">
        <v>2</v>
      </c>
      <c r="D1338" s="13">
        <v>3645.52</v>
      </c>
      <c r="E1338" s="13"/>
      <c r="F1338" s="13"/>
      <c r="G1338" s="13"/>
      <c r="H1338" s="13">
        <v>3645.52</v>
      </c>
      <c r="I1338" s="13">
        <f>+I1337+G1338-H1338</f>
        <v>6179.9689999991715</v>
      </c>
      <c r="J1338" s="25" t="s">
        <v>1</v>
      </c>
      <c r="L1338" s="4"/>
    </row>
    <row r="1339" spans="1:12" x14ac:dyDescent="0.2">
      <c r="A1339" s="51"/>
      <c r="B1339" s="25"/>
      <c r="C1339" s="22" t="s">
        <v>652</v>
      </c>
      <c r="D1339" s="13"/>
      <c r="E1339" s="13"/>
      <c r="F1339" s="13"/>
      <c r="G1339" s="13"/>
      <c r="H1339" s="13"/>
      <c r="I1339" s="19">
        <f>+I1338+G1339-H1339</f>
        <v>6179.9689999991715</v>
      </c>
      <c r="J1339" s="25"/>
      <c r="L1339" s="4"/>
    </row>
    <row r="1340" spans="1:12" x14ac:dyDescent="0.2">
      <c r="A1340" s="51">
        <v>45223</v>
      </c>
      <c r="B1340" s="25">
        <v>4524000010</v>
      </c>
      <c r="C1340" s="46" t="s">
        <v>2</v>
      </c>
      <c r="D1340" s="13"/>
      <c r="E1340" s="13"/>
      <c r="F1340" s="13"/>
      <c r="G1340" s="13">
        <v>2499946.59</v>
      </c>
      <c r="H1340" s="13"/>
      <c r="I1340" s="13">
        <f>+I1339+G1340-H1340</f>
        <v>2506126.558999999</v>
      </c>
      <c r="J1340" s="25"/>
      <c r="L1340" s="4"/>
    </row>
    <row r="1341" spans="1:12" x14ac:dyDescent="0.2">
      <c r="A1341" s="51">
        <v>45230</v>
      </c>
      <c r="B1341" s="25">
        <v>27484088</v>
      </c>
      <c r="C1341" s="46" t="s">
        <v>580</v>
      </c>
      <c r="D1341" s="13">
        <v>40193.199999999997</v>
      </c>
      <c r="E1341" s="13">
        <v>40193.199999999997</v>
      </c>
      <c r="F1341" s="13">
        <v>2009.66</v>
      </c>
      <c r="G1341" s="13"/>
      <c r="H1341" s="13">
        <v>38183.54</v>
      </c>
      <c r="I1341" s="13">
        <f>+I1340+G1341-H1341</f>
        <v>2467943.0189999989</v>
      </c>
      <c r="J1341" s="25" t="s">
        <v>32</v>
      </c>
      <c r="L1341" s="4" t="s">
        <v>651</v>
      </c>
    </row>
    <row r="1342" spans="1:12" x14ac:dyDescent="0.2">
      <c r="A1342" s="51">
        <v>45230</v>
      </c>
      <c r="B1342" s="25">
        <v>27484257</v>
      </c>
      <c r="C1342" s="46" t="s">
        <v>63</v>
      </c>
      <c r="D1342" s="13">
        <v>37772.800000000003</v>
      </c>
      <c r="E1342" s="13">
        <v>34360</v>
      </c>
      <c r="F1342" s="13">
        <v>1718</v>
      </c>
      <c r="G1342" s="13"/>
      <c r="H1342" s="13">
        <v>36054.800000000003</v>
      </c>
      <c r="I1342" s="13">
        <f>+I1341+G1342-H1342</f>
        <v>2431888.2189999991</v>
      </c>
      <c r="J1342" s="25" t="s">
        <v>16</v>
      </c>
      <c r="L1342" s="4" t="s">
        <v>650</v>
      </c>
    </row>
    <row r="1343" spans="1:12" x14ac:dyDescent="0.2">
      <c r="A1343" s="51">
        <v>45230</v>
      </c>
      <c r="B1343" s="25">
        <v>27484391</v>
      </c>
      <c r="C1343" s="46" t="s">
        <v>547</v>
      </c>
      <c r="D1343" s="13">
        <v>59674</v>
      </c>
      <c r="E1343" s="13">
        <v>59674</v>
      </c>
      <c r="F1343" s="13">
        <v>2983.7</v>
      </c>
      <c r="G1343" s="13"/>
      <c r="H1343" s="13">
        <v>56690.3</v>
      </c>
      <c r="I1343" s="13">
        <f>+I1342+G1343-H1343</f>
        <v>2375197.9189999993</v>
      </c>
      <c r="J1343" s="25" t="s">
        <v>16</v>
      </c>
      <c r="L1343" s="4" t="s">
        <v>649</v>
      </c>
    </row>
    <row r="1344" spans="1:12" x14ac:dyDescent="0.2">
      <c r="A1344" s="51">
        <v>45230</v>
      </c>
      <c r="B1344" s="25">
        <v>27484587</v>
      </c>
      <c r="C1344" s="46" t="s">
        <v>648</v>
      </c>
      <c r="D1344" s="13">
        <v>126918.02</v>
      </c>
      <c r="E1344" s="13">
        <v>107557.64</v>
      </c>
      <c r="F1344" s="13">
        <v>5377.88</v>
      </c>
      <c r="G1344" s="13"/>
      <c r="H1344" s="13">
        <v>121540.14</v>
      </c>
      <c r="I1344" s="13">
        <f>+I1343+G1344-H1344</f>
        <v>2253657.7789999992</v>
      </c>
      <c r="J1344" s="25" t="s">
        <v>647</v>
      </c>
      <c r="L1344" s="4" t="s">
        <v>646</v>
      </c>
    </row>
    <row r="1345" spans="1:12" x14ac:dyDescent="0.2">
      <c r="A1345" s="51">
        <v>45230</v>
      </c>
      <c r="B1345" s="25">
        <v>27484712</v>
      </c>
      <c r="C1345" s="46" t="s">
        <v>612</v>
      </c>
      <c r="D1345" s="13">
        <v>55342</v>
      </c>
      <c r="E1345" s="13">
        <v>46900</v>
      </c>
      <c r="F1345" s="13">
        <v>2345</v>
      </c>
      <c r="G1345" s="13"/>
      <c r="H1345" s="13">
        <v>52997</v>
      </c>
      <c r="I1345" s="13">
        <f>+I1344+G1345-H1345</f>
        <v>2200660.7789999992</v>
      </c>
      <c r="J1345" s="25" t="s">
        <v>597</v>
      </c>
      <c r="L1345" s="4" t="s">
        <v>645</v>
      </c>
    </row>
    <row r="1346" spans="1:12" x14ac:dyDescent="0.2">
      <c r="A1346" s="51">
        <v>45230</v>
      </c>
      <c r="B1346" s="25">
        <v>27484821</v>
      </c>
      <c r="C1346" s="46" t="s">
        <v>575</v>
      </c>
      <c r="D1346" s="13">
        <v>66204.66</v>
      </c>
      <c r="E1346" s="13">
        <v>56700.56</v>
      </c>
      <c r="F1346" s="13">
        <v>2835.03</v>
      </c>
      <c r="G1346" s="13"/>
      <c r="H1346" s="13">
        <v>63369.63</v>
      </c>
      <c r="I1346" s="13">
        <f>+I1345+G1346-H1346</f>
        <v>2137291.1489999993</v>
      </c>
      <c r="J1346" s="25" t="s">
        <v>176</v>
      </c>
      <c r="L1346" s="4" t="s">
        <v>644</v>
      </c>
    </row>
    <row r="1347" spans="1:12" x14ac:dyDescent="0.2">
      <c r="A1347" s="51">
        <v>45230</v>
      </c>
      <c r="B1347" s="25">
        <v>27484930</v>
      </c>
      <c r="C1347" s="46" t="s">
        <v>643</v>
      </c>
      <c r="D1347" s="13">
        <v>47284.17</v>
      </c>
      <c r="E1347" s="13">
        <v>40681.5</v>
      </c>
      <c r="F1347" s="13">
        <v>2034.08</v>
      </c>
      <c r="G1347" s="13"/>
      <c r="H1347" s="13">
        <v>45250.09</v>
      </c>
      <c r="I1347" s="13">
        <f>+I1346+G1347-H1347</f>
        <v>2092041.0589999992</v>
      </c>
      <c r="J1347" s="25" t="s">
        <v>565</v>
      </c>
      <c r="L1347" s="4" t="s">
        <v>642</v>
      </c>
    </row>
    <row r="1348" spans="1:12" x14ac:dyDescent="0.2">
      <c r="A1348" s="51">
        <v>45230</v>
      </c>
      <c r="B1348" s="25">
        <v>27485071</v>
      </c>
      <c r="C1348" s="46" t="s">
        <v>641</v>
      </c>
      <c r="D1348" s="13">
        <v>10352.200000000001</v>
      </c>
      <c r="E1348" s="13">
        <v>9820</v>
      </c>
      <c r="F1348" s="13">
        <v>491</v>
      </c>
      <c r="G1348" s="13"/>
      <c r="H1348" s="13">
        <v>9861.2000000000007</v>
      </c>
      <c r="I1348" s="13">
        <f>+I1347+G1348-H1348</f>
        <v>2082179.8589999992</v>
      </c>
      <c r="J1348" s="25" t="s">
        <v>176</v>
      </c>
      <c r="L1348" s="4" t="s">
        <v>640</v>
      </c>
    </row>
    <row r="1349" spans="1:12" x14ac:dyDescent="0.2">
      <c r="A1349" s="51">
        <v>45230</v>
      </c>
      <c r="B1349" s="25">
        <v>27485158</v>
      </c>
      <c r="C1349" s="46" t="s">
        <v>639</v>
      </c>
      <c r="D1349" s="13">
        <v>30000</v>
      </c>
      <c r="E1349" s="13">
        <v>30000</v>
      </c>
      <c r="F1349" s="13">
        <v>1500</v>
      </c>
      <c r="G1349" s="13"/>
      <c r="H1349" s="13">
        <v>28500</v>
      </c>
      <c r="I1349" s="13">
        <f>+I1348+G1349-H1349</f>
        <v>2053679.8589999992</v>
      </c>
      <c r="J1349" s="25" t="s">
        <v>18</v>
      </c>
      <c r="L1349" s="4" t="s">
        <v>638</v>
      </c>
    </row>
    <row r="1350" spans="1:12" x14ac:dyDescent="0.2">
      <c r="A1350" s="51">
        <v>45230</v>
      </c>
      <c r="B1350" s="25">
        <v>27485605</v>
      </c>
      <c r="C1350" s="46" t="s">
        <v>60</v>
      </c>
      <c r="D1350" s="13">
        <v>81199.100000000006</v>
      </c>
      <c r="E1350" s="13">
        <v>77267.45</v>
      </c>
      <c r="F1350" s="13">
        <v>3863.37</v>
      </c>
      <c r="G1350" s="13"/>
      <c r="H1350" s="13">
        <v>77335.73</v>
      </c>
      <c r="I1350" s="13">
        <f>+I1349+G1350-H1350</f>
        <v>1976344.1289999993</v>
      </c>
      <c r="J1350" s="25" t="s">
        <v>565</v>
      </c>
      <c r="L1350" s="4" t="s">
        <v>637</v>
      </c>
    </row>
    <row r="1351" spans="1:12" x14ac:dyDescent="0.2">
      <c r="A1351" s="51">
        <v>45230</v>
      </c>
      <c r="B1351" s="25">
        <v>27485759</v>
      </c>
      <c r="C1351" s="46" t="s">
        <v>607</v>
      </c>
      <c r="D1351" s="13">
        <v>174676.32</v>
      </c>
      <c r="E1351" s="13">
        <v>174676.32</v>
      </c>
      <c r="F1351" s="13">
        <v>8733.82</v>
      </c>
      <c r="G1351" s="13"/>
      <c r="H1351" s="13">
        <v>165942.5</v>
      </c>
      <c r="I1351" s="13">
        <f>+I1350+G1351-H1351</f>
        <v>1810401.6289999993</v>
      </c>
      <c r="J1351" s="25" t="s">
        <v>18</v>
      </c>
      <c r="L1351" s="4" t="s">
        <v>636</v>
      </c>
    </row>
    <row r="1352" spans="1:12" x14ac:dyDescent="0.2">
      <c r="A1352" s="51">
        <v>45230</v>
      </c>
      <c r="B1352" s="25">
        <v>27485939</v>
      </c>
      <c r="C1352" s="46" t="s">
        <v>635</v>
      </c>
      <c r="D1352" s="13">
        <v>26939.200000000001</v>
      </c>
      <c r="E1352" s="13">
        <v>23440</v>
      </c>
      <c r="F1352" s="13">
        <v>1172</v>
      </c>
      <c r="G1352" s="13"/>
      <c r="H1352" s="13">
        <v>25767.200000000001</v>
      </c>
      <c r="I1352" s="13">
        <f>+I1351+G1352-H1352</f>
        <v>1784634.4289999993</v>
      </c>
      <c r="J1352" s="25" t="s">
        <v>565</v>
      </c>
      <c r="L1352" s="4" t="s">
        <v>634</v>
      </c>
    </row>
    <row r="1353" spans="1:12" x14ac:dyDescent="0.2">
      <c r="A1353" s="51">
        <v>45230</v>
      </c>
      <c r="B1353" s="25">
        <v>27486101</v>
      </c>
      <c r="C1353" s="46" t="s">
        <v>29</v>
      </c>
      <c r="D1353" s="13">
        <v>25957.32</v>
      </c>
      <c r="E1353" s="13">
        <v>25957.32</v>
      </c>
      <c r="F1353" s="13">
        <v>1193.7</v>
      </c>
      <c r="G1353" s="13"/>
      <c r="H1353" s="13">
        <v>24763.62</v>
      </c>
      <c r="I1353" s="13">
        <f>+I1352+G1353-H1353</f>
        <v>1759870.8089999992</v>
      </c>
      <c r="J1353" s="25" t="s">
        <v>565</v>
      </c>
      <c r="L1353" s="4" t="s">
        <v>633</v>
      </c>
    </row>
    <row r="1354" spans="1:12" x14ac:dyDescent="0.2">
      <c r="A1354" s="51">
        <v>45230</v>
      </c>
      <c r="B1354" s="25">
        <v>27486454</v>
      </c>
      <c r="C1354" s="46" t="s">
        <v>632</v>
      </c>
      <c r="D1354" s="13">
        <v>7406.03</v>
      </c>
      <c r="E1354" s="13">
        <v>6276.3</v>
      </c>
      <c r="F1354" s="13">
        <v>313.82</v>
      </c>
      <c r="G1354" s="13"/>
      <c r="H1354" s="13">
        <v>7092.21</v>
      </c>
      <c r="I1354" s="13">
        <f>+I1353+G1354-H1354</f>
        <v>1752778.5989999992</v>
      </c>
      <c r="J1354" s="25" t="s">
        <v>597</v>
      </c>
      <c r="L1354" s="4" t="s">
        <v>631</v>
      </c>
    </row>
    <row r="1355" spans="1:12" x14ac:dyDescent="0.2">
      <c r="A1355" s="51">
        <v>45230</v>
      </c>
      <c r="B1355" s="25">
        <v>27486567</v>
      </c>
      <c r="C1355" s="46" t="s">
        <v>602</v>
      </c>
      <c r="D1355" s="13">
        <v>185850</v>
      </c>
      <c r="E1355" s="13">
        <v>157500</v>
      </c>
      <c r="F1355" s="13">
        <v>7875</v>
      </c>
      <c r="G1355" s="13"/>
      <c r="H1355" s="13">
        <v>177975</v>
      </c>
      <c r="I1355" s="13">
        <f>+I1354+G1355-H1355</f>
        <v>1574803.5989999992</v>
      </c>
      <c r="J1355" s="25" t="s">
        <v>501</v>
      </c>
      <c r="L1355" s="4" t="s">
        <v>630</v>
      </c>
    </row>
    <row r="1356" spans="1:12" x14ac:dyDescent="0.2">
      <c r="A1356" s="51">
        <v>45230</v>
      </c>
      <c r="B1356" s="25">
        <v>27486899</v>
      </c>
      <c r="C1356" s="46" t="s">
        <v>75</v>
      </c>
      <c r="D1356" s="13">
        <v>455697.97</v>
      </c>
      <c r="E1356" s="13">
        <v>447647.09</v>
      </c>
      <c r="F1356" s="13">
        <v>22382.35</v>
      </c>
      <c r="G1356" s="13"/>
      <c r="H1356" s="13">
        <v>433315.62</v>
      </c>
      <c r="I1356" s="13">
        <f>+I1355+G1356-H1356</f>
        <v>1141487.9789999994</v>
      </c>
      <c r="J1356" s="25" t="s">
        <v>565</v>
      </c>
      <c r="L1356" s="4" t="s">
        <v>629</v>
      </c>
    </row>
    <row r="1357" spans="1:12" x14ac:dyDescent="0.2">
      <c r="A1357" s="51">
        <v>45230</v>
      </c>
      <c r="B1357" s="25">
        <v>27487188</v>
      </c>
      <c r="C1357" s="46" t="s">
        <v>26</v>
      </c>
      <c r="D1357" s="13">
        <v>615883.75</v>
      </c>
      <c r="E1357" s="13">
        <v>613460.80000000005</v>
      </c>
      <c r="F1357" s="13">
        <v>30673.040000000001</v>
      </c>
      <c r="G1357" s="13"/>
      <c r="H1357" s="13">
        <v>585210.71</v>
      </c>
      <c r="I1357" s="13">
        <f>+I1356+G1357-H1357</f>
        <v>556277.26899999939</v>
      </c>
      <c r="J1357" s="25" t="s">
        <v>25</v>
      </c>
      <c r="L1357" s="4" t="s">
        <v>628</v>
      </c>
    </row>
    <row r="1358" spans="1:12" x14ac:dyDescent="0.2">
      <c r="A1358" s="51">
        <v>45230</v>
      </c>
      <c r="B1358" s="25">
        <v>27487384</v>
      </c>
      <c r="C1358" s="46" t="s">
        <v>598</v>
      </c>
      <c r="D1358" s="13">
        <v>26280</v>
      </c>
      <c r="E1358" s="13">
        <v>26280</v>
      </c>
      <c r="F1358" s="13">
        <v>1314</v>
      </c>
      <c r="G1358" s="13"/>
      <c r="H1358" s="13">
        <v>24966</v>
      </c>
      <c r="I1358" s="13">
        <f>+I1357+G1358-H1358</f>
        <v>531311.26899999939</v>
      </c>
      <c r="J1358" s="25" t="s">
        <v>18</v>
      </c>
      <c r="L1358" s="4" t="s">
        <v>627</v>
      </c>
    </row>
    <row r="1359" spans="1:12" x14ac:dyDescent="0.2">
      <c r="A1359" s="51">
        <v>45230</v>
      </c>
      <c r="B1359" s="25">
        <v>27487708</v>
      </c>
      <c r="C1359" s="46" t="s">
        <v>496</v>
      </c>
      <c r="D1359" s="13">
        <v>74831.8</v>
      </c>
      <c r="E1359" s="13">
        <v>63416.78</v>
      </c>
      <c r="F1359" s="13">
        <v>3170.84</v>
      </c>
      <c r="G1359" s="13"/>
      <c r="H1359" s="13">
        <v>71660.960000000006</v>
      </c>
      <c r="I1359" s="13">
        <f>+I1358+G1359-H1359</f>
        <v>459650.30899999937</v>
      </c>
      <c r="J1359" s="25" t="s">
        <v>626</v>
      </c>
      <c r="L1359" s="4" t="s">
        <v>625</v>
      </c>
    </row>
    <row r="1360" spans="1:12" x14ac:dyDescent="0.2">
      <c r="A1360" s="51">
        <v>45230</v>
      </c>
      <c r="B1360" s="25">
        <v>27488238</v>
      </c>
      <c r="C1360" s="46" t="s">
        <v>624</v>
      </c>
      <c r="D1360" s="13">
        <v>115000</v>
      </c>
      <c r="E1360" s="13">
        <v>115000</v>
      </c>
      <c r="F1360" s="13">
        <v>5750</v>
      </c>
      <c r="G1360" s="13"/>
      <c r="H1360" s="13">
        <v>109250</v>
      </c>
      <c r="I1360" s="13">
        <f>+I1359+G1360-H1360</f>
        <v>350400.30899999937</v>
      </c>
      <c r="J1360" s="25" t="s">
        <v>18</v>
      </c>
      <c r="L1360" s="4" t="s">
        <v>623</v>
      </c>
    </row>
    <row r="1361" spans="1:12" x14ac:dyDescent="0.2">
      <c r="A1361" s="51">
        <v>45230</v>
      </c>
      <c r="B1361" s="25">
        <v>27488621</v>
      </c>
      <c r="C1361" s="46" t="s">
        <v>95</v>
      </c>
      <c r="D1361" s="13">
        <v>89400</v>
      </c>
      <c r="E1361" s="13">
        <v>89400</v>
      </c>
      <c r="F1361" s="13">
        <v>4470</v>
      </c>
      <c r="G1361" s="13"/>
      <c r="H1361" s="13">
        <v>84930</v>
      </c>
      <c r="I1361" s="13">
        <f>+I1360+G1361-H1361</f>
        <v>265470.30899999937</v>
      </c>
      <c r="J1361" s="25" t="s">
        <v>18</v>
      </c>
      <c r="L1361" s="4" t="s">
        <v>622</v>
      </c>
    </row>
    <row r="1362" spans="1:12" x14ac:dyDescent="0.2">
      <c r="A1362" s="51">
        <v>45230</v>
      </c>
      <c r="B1362" s="25">
        <v>27489215</v>
      </c>
      <c r="C1362" s="46" t="s">
        <v>19</v>
      </c>
      <c r="D1362" s="13">
        <v>12000</v>
      </c>
      <c r="E1362" s="13">
        <v>12000</v>
      </c>
      <c r="F1362" s="13">
        <v>600</v>
      </c>
      <c r="G1362" s="13"/>
      <c r="H1362" s="13">
        <v>11400</v>
      </c>
      <c r="I1362" s="13">
        <f>+I1361+G1362-H1362</f>
        <v>254070.30899999937</v>
      </c>
      <c r="J1362" s="25" t="s">
        <v>18</v>
      </c>
      <c r="L1362" s="4" t="s">
        <v>621</v>
      </c>
    </row>
    <row r="1363" spans="1:12" x14ac:dyDescent="0.2">
      <c r="A1363" s="51">
        <v>45230</v>
      </c>
      <c r="B1363" s="25">
        <v>27489542</v>
      </c>
      <c r="C1363" s="46" t="s">
        <v>17</v>
      </c>
      <c r="D1363" s="13">
        <v>109813.75999999999</v>
      </c>
      <c r="E1363" s="13">
        <v>109813.75999999999</v>
      </c>
      <c r="F1363" s="13">
        <v>5490.69</v>
      </c>
      <c r="G1363" s="13"/>
      <c r="H1363" s="13">
        <v>104323.07</v>
      </c>
      <c r="I1363" s="13">
        <f>+I1362+G1363-H1363</f>
        <v>149747.23899999936</v>
      </c>
      <c r="J1363" s="25" t="s">
        <v>620</v>
      </c>
      <c r="L1363" s="4" t="s">
        <v>619</v>
      </c>
    </row>
    <row r="1364" spans="1:12" x14ac:dyDescent="0.2">
      <c r="A1364" s="51">
        <v>45230</v>
      </c>
      <c r="B1364" s="25">
        <v>27489987</v>
      </c>
      <c r="C1364" s="46" t="s">
        <v>15</v>
      </c>
      <c r="D1364" s="13">
        <v>2750</v>
      </c>
      <c r="E1364" s="13"/>
      <c r="F1364" s="13">
        <v>0</v>
      </c>
      <c r="G1364" s="13"/>
      <c r="H1364" s="13">
        <v>2750</v>
      </c>
      <c r="I1364" s="13">
        <f>+I1363+G1364-H1364</f>
        <v>146997.23899999936</v>
      </c>
      <c r="J1364" s="25" t="s">
        <v>211</v>
      </c>
      <c r="L1364" s="4"/>
    </row>
    <row r="1365" spans="1:12" x14ac:dyDescent="0.2">
      <c r="A1365" s="51">
        <v>45230</v>
      </c>
      <c r="B1365" s="25">
        <v>27490059</v>
      </c>
      <c r="C1365" s="46" t="s">
        <v>214</v>
      </c>
      <c r="D1365" s="13">
        <v>2750</v>
      </c>
      <c r="E1365" s="13"/>
      <c r="F1365" s="13">
        <v>0</v>
      </c>
      <c r="G1365" s="13"/>
      <c r="H1365" s="13">
        <v>2750</v>
      </c>
      <c r="I1365" s="13">
        <f>+I1364+G1365-H1365</f>
        <v>144247.23899999936</v>
      </c>
      <c r="J1365" s="25" t="s">
        <v>211</v>
      </c>
      <c r="L1365" s="4"/>
    </row>
    <row r="1366" spans="1:12" x14ac:dyDescent="0.2">
      <c r="A1366" s="51">
        <v>45230</v>
      </c>
      <c r="B1366" s="25">
        <v>27490768</v>
      </c>
      <c r="C1366" s="46" t="s">
        <v>589</v>
      </c>
      <c r="D1366" s="13">
        <v>1200</v>
      </c>
      <c r="E1366" s="13"/>
      <c r="F1366" s="13"/>
      <c r="G1366" s="13"/>
      <c r="H1366" s="13">
        <v>1200</v>
      </c>
      <c r="I1366" s="13">
        <f>+I1365+G1366-H1366</f>
        <v>143047.23899999936</v>
      </c>
      <c r="J1366" s="25" t="s">
        <v>211</v>
      </c>
      <c r="L1366" s="4"/>
    </row>
    <row r="1367" spans="1:12" x14ac:dyDescent="0.2">
      <c r="A1367" s="51">
        <v>45230</v>
      </c>
      <c r="B1367" s="25">
        <v>27490352</v>
      </c>
      <c r="C1367" s="46" t="s">
        <v>618</v>
      </c>
      <c r="D1367" s="13">
        <v>3100</v>
      </c>
      <c r="E1367" s="13"/>
      <c r="F1367" s="13">
        <v>0</v>
      </c>
      <c r="G1367" s="13"/>
      <c r="H1367" s="13">
        <v>3100</v>
      </c>
      <c r="I1367" s="13">
        <f>+I1366+G1367-H1367</f>
        <v>139947.23899999936</v>
      </c>
      <c r="J1367" s="25" t="s">
        <v>211</v>
      </c>
      <c r="L1367" s="4"/>
    </row>
    <row r="1368" spans="1:12" x14ac:dyDescent="0.2">
      <c r="A1368" s="51">
        <v>45230</v>
      </c>
      <c r="B1368" s="25">
        <v>27490223</v>
      </c>
      <c r="C1368" s="46" t="s">
        <v>84</v>
      </c>
      <c r="D1368" s="13">
        <v>3550</v>
      </c>
      <c r="E1368" s="13"/>
      <c r="F1368" s="13">
        <v>0</v>
      </c>
      <c r="G1368" s="13"/>
      <c r="H1368" s="13">
        <v>3550</v>
      </c>
      <c r="I1368" s="13">
        <f>+I1367+G1368-H1368</f>
        <v>136397.23899999936</v>
      </c>
      <c r="J1368" s="25" t="s">
        <v>211</v>
      </c>
      <c r="L1368" s="4"/>
    </row>
    <row r="1369" spans="1:12" x14ac:dyDescent="0.2">
      <c r="A1369" s="51">
        <v>45230</v>
      </c>
      <c r="B1369" s="25">
        <v>27490818</v>
      </c>
      <c r="C1369" s="46" t="s">
        <v>558</v>
      </c>
      <c r="D1369" s="13">
        <v>800</v>
      </c>
      <c r="E1369" s="13"/>
      <c r="F1369" s="13">
        <v>0</v>
      </c>
      <c r="G1369" s="13"/>
      <c r="H1369" s="13">
        <v>800</v>
      </c>
      <c r="I1369" s="13">
        <f>+I1368+G1369-H1369</f>
        <v>135597.23899999936</v>
      </c>
      <c r="J1369" s="25" t="s">
        <v>211</v>
      </c>
      <c r="L1369" s="4"/>
    </row>
    <row r="1370" spans="1:12" x14ac:dyDescent="0.2">
      <c r="A1370" s="51">
        <v>45230</v>
      </c>
      <c r="B1370" s="25">
        <v>27490462</v>
      </c>
      <c r="C1370" s="46" t="s">
        <v>557</v>
      </c>
      <c r="D1370" s="13">
        <v>2200</v>
      </c>
      <c r="E1370" s="13"/>
      <c r="F1370" s="13">
        <v>0</v>
      </c>
      <c r="G1370" s="13"/>
      <c r="H1370" s="13">
        <v>2200</v>
      </c>
      <c r="I1370" s="13">
        <f>+I1369+G1370-H1370</f>
        <v>133397.23899999936</v>
      </c>
      <c r="J1370" s="25" t="s">
        <v>211</v>
      </c>
      <c r="L1370" s="4"/>
    </row>
    <row r="1371" spans="1:12" x14ac:dyDescent="0.2">
      <c r="A1371" s="51">
        <v>45230</v>
      </c>
      <c r="B1371" s="25">
        <v>27490629</v>
      </c>
      <c r="C1371" s="46" t="s">
        <v>452</v>
      </c>
      <c r="D1371" s="13">
        <v>3300</v>
      </c>
      <c r="E1371" s="13"/>
      <c r="F1371" s="13">
        <v>0</v>
      </c>
      <c r="G1371" s="13"/>
      <c r="H1371" s="13">
        <v>3300</v>
      </c>
      <c r="I1371" s="13">
        <f>+I1370+G1371-H1371</f>
        <v>130097.23899999936</v>
      </c>
      <c r="J1371" s="25" t="s">
        <v>211</v>
      </c>
      <c r="L1371" s="4"/>
    </row>
    <row r="1372" spans="1:12" x14ac:dyDescent="0.2">
      <c r="A1372" s="51">
        <v>45230</v>
      </c>
      <c r="B1372" s="25">
        <v>27490865</v>
      </c>
      <c r="C1372" s="46" t="s">
        <v>617</v>
      </c>
      <c r="D1372" s="13">
        <v>1700</v>
      </c>
      <c r="E1372" s="13"/>
      <c r="F1372" s="13">
        <v>0</v>
      </c>
      <c r="G1372" s="13"/>
      <c r="H1372" s="13">
        <v>1700</v>
      </c>
      <c r="I1372" s="13">
        <f>+I1371+G1372-H1372</f>
        <v>128397.23899999936</v>
      </c>
      <c r="J1372" s="25" t="s">
        <v>211</v>
      </c>
      <c r="L1372" s="4"/>
    </row>
    <row r="1373" spans="1:12" x14ac:dyDescent="0.2">
      <c r="A1373" s="51">
        <v>45230</v>
      </c>
      <c r="B1373" s="25"/>
      <c r="C1373" s="46" t="s">
        <v>2</v>
      </c>
      <c r="D1373" s="13">
        <v>3741.62</v>
      </c>
      <c r="E1373" s="13"/>
      <c r="F1373" s="13"/>
      <c r="G1373" s="13"/>
      <c r="H1373" s="13">
        <v>3741.62</v>
      </c>
      <c r="I1373" s="13">
        <f>+I1372+G1373-H1373</f>
        <v>124655.61899999937</v>
      </c>
      <c r="J1373" s="25" t="s">
        <v>1</v>
      </c>
      <c r="L1373" s="4"/>
    </row>
    <row r="1374" spans="1:12" x14ac:dyDescent="0.2">
      <c r="A1374" s="51">
        <v>45231</v>
      </c>
      <c r="B1374" s="25">
        <v>27507812</v>
      </c>
      <c r="C1374" s="46" t="s">
        <v>277</v>
      </c>
      <c r="D1374" s="13">
        <v>118296.98</v>
      </c>
      <c r="E1374" s="13"/>
      <c r="F1374" s="13">
        <v>0</v>
      </c>
      <c r="G1374" s="13"/>
      <c r="H1374" s="13">
        <v>118296.98</v>
      </c>
      <c r="I1374" s="13">
        <f>+I1373+G1374-H1374</f>
        <v>6358.6389999993698</v>
      </c>
      <c r="J1374" s="25" t="s">
        <v>582</v>
      </c>
      <c r="L1374" s="4"/>
    </row>
    <row r="1375" spans="1:12" x14ac:dyDescent="0.2">
      <c r="A1375" s="51"/>
      <c r="B1375" s="25"/>
      <c r="C1375" s="22" t="s">
        <v>616</v>
      </c>
      <c r="D1375" s="13"/>
      <c r="E1375" s="13"/>
      <c r="F1375" s="13"/>
      <c r="G1375" s="13"/>
      <c r="H1375" s="13"/>
      <c r="I1375" s="13">
        <f>+I1374+G1375-H1375</f>
        <v>6358.6389999993698</v>
      </c>
      <c r="J1375" s="25"/>
      <c r="L1375" s="4"/>
    </row>
    <row r="1376" spans="1:12" x14ac:dyDescent="0.2">
      <c r="A1376" s="51">
        <v>45253</v>
      </c>
      <c r="B1376" s="25">
        <v>4524000008</v>
      </c>
      <c r="C1376" s="46" t="s">
        <v>2</v>
      </c>
      <c r="D1376" s="13"/>
      <c r="E1376" s="13"/>
      <c r="F1376" s="13"/>
      <c r="G1376" s="13">
        <v>2499847.92</v>
      </c>
      <c r="H1376" s="13"/>
      <c r="I1376" s="13">
        <f>+I1375+G1376-H1376</f>
        <v>2506206.5589999994</v>
      </c>
      <c r="J1376" s="25"/>
      <c r="L1376" s="4"/>
    </row>
    <row r="1377" spans="1:12" x14ac:dyDescent="0.2">
      <c r="A1377" s="51">
        <v>45257</v>
      </c>
      <c r="B1377" s="25">
        <v>28077910</v>
      </c>
      <c r="C1377" s="46" t="s">
        <v>580</v>
      </c>
      <c r="D1377" s="13">
        <v>84604.4</v>
      </c>
      <c r="E1377" s="13">
        <v>84640.4</v>
      </c>
      <c r="F1377" s="13">
        <v>4230.22</v>
      </c>
      <c r="G1377" s="13"/>
      <c r="H1377" s="13">
        <v>80374.179999999993</v>
      </c>
      <c r="I1377" s="13">
        <f>+I1376+G1377-H1377</f>
        <v>2425832.3789999993</v>
      </c>
      <c r="J1377" s="25" t="s">
        <v>32</v>
      </c>
      <c r="L1377" s="4" t="s">
        <v>615</v>
      </c>
    </row>
    <row r="1378" spans="1:12" x14ac:dyDescent="0.2">
      <c r="A1378" s="51">
        <v>45257</v>
      </c>
      <c r="B1378" s="25">
        <v>28077987</v>
      </c>
      <c r="C1378" s="46" t="s">
        <v>578</v>
      </c>
      <c r="D1378" s="13">
        <v>572645.74</v>
      </c>
      <c r="E1378" s="13">
        <v>561019.11</v>
      </c>
      <c r="F1378" s="13">
        <v>28050.959999999999</v>
      </c>
      <c r="G1378" s="13"/>
      <c r="H1378" s="13">
        <v>544594.78</v>
      </c>
      <c r="I1378" s="13">
        <f>+I1377+G1378-H1378</f>
        <v>1881237.5989999992</v>
      </c>
      <c r="J1378" s="25" t="s">
        <v>16</v>
      </c>
      <c r="L1378" s="4" t="s">
        <v>614</v>
      </c>
    </row>
    <row r="1379" spans="1:12" x14ac:dyDescent="0.2">
      <c r="A1379" s="51">
        <v>45257</v>
      </c>
      <c r="B1379" s="25">
        <v>28078046</v>
      </c>
      <c r="C1379" s="46" t="s">
        <v>547</v>
      </c>
      <c r="D1379" s="13">
        <v>120460</v>
      </c>
      <c r="E1379" s="13">
        <v>120460</v>
      </c>
      <c r="F1379" s="13">
        <v>6023</v>
      </c>
      <c r="G1379" s="13"/>
      <c r="H1379" s="13">
        <v>114437</v>
      </c>
      <c r="I1379" s="13">
        <f>+I1378+G1379-H1379</f>
        <v>1766800.5989999992</v>
      </c>
      <c r="J1379" s="25" t="s">
        <v>16</v>
      </c>
      <c r="L1379" s="4" t="s">
        <v>613</v>
      </c>
    </row>
    <row r="1380" spans="1:12" x14ac:dyDescent="0.2">
      <c r="A1380" s="51">
        <v>45257</v>
      </c>
      <c r="B1380" s="25">
        <v>28078116</v>
      </c>
      <c r="C1380" s="46" t="s">
        <v>612</v>
      </c>
      <c r="D1380" s="13">
        <v>41559.599999999999</v>
      </c>
      <c r="E1380" s="13">
        <v>35220</v>
      </c>
      <c r="F1380" s="13">
        <v>1761</v>
      </c>
      <c r="G1380" s="13"/>
      <c r="H1380" s="13">
        <v>39798.6</v>
      </c>
      <c r="I1380" s="13">
        <f>+I1379+G1380-H1380</f>
        <v>1727001.9989999991</v>
      </c>
      <c r="J1380" s="25" t="s">
        <v>597</v>
      </c>
      <c r="L1380" s="4" t="s">
        <v>611</v>
      </c>
    </row>
    <row r="1381" spans="1:12" x14ac:dyDescent="0.2">
      <c r="A1381" s="51">
        <v>45257</v>
      </c>
      <c r="B1381" s="25">
        <v>28078350</v>
      </c>
      <c r="C1381" s="46" t="s">
        <v>575</v>
      </c>
      <c r="D1381" s="13">
        <v>34860.03</v>
      </c>
      <c r="E1381" s="13">
        <v>29542.400000000001</v>
      </c>
      <c r="F1381" s="13">
        <v>1477.12</v>
      </c>
      <c r="G1381" s="13"/>
      <c r="H1381" s="13">
        <v>33382.910000000003</v>
      </c>
      <c r="I1381" s="13">
        <f>+I1380+G1381-H1381</f>
        <v>1693619.0889999992</v>
      </c>
      <c r="J1381" s="25" t="s">
        <v>116</v>
      </c>
      <c r="L1381" s="4" t="s">
        <v>610</v>
      </c>
    </row>
    <row r="1382" spans="1:12" x14ac:dyDescent="0.2">
      <c r="A1382" s="51">
        <v>45257</v>
      </c>
      <c r="B1382" s="25">
        <v>28078518</v>
      </c>
      <c r="C1382" s="46" t="s">
        <v>609</v>
      </c>
      <c r="D1382" s="13">
        <v>80472.3</v>
      </c>
      <c r="E1382" s="13">
        <v>70485</v>
      </c>
      <c r="F1382" s="13">
        <v>3524.25</v>
      </c>
      <c r="G1382" s="13"/>
      <c r="H1382" s="13">
        <v>76948.05</v>
      </c>
      <c r="I1382" s="13">
        <f>+I1381+G1382-H1382</f>
        <v>1616671.0389999992</v>
      </c>
      <c r="J1382" s="25" t="s">
        <v>565</v>
      </c>
      <c r="L1382" s="4" t="s">
        <v>608</v>
      </c>
    </row>
    <row r="1383" spans="1:12" x14ac:dyDescent="0.2">
      <c r="A1383" s="51">
        <v>45257</v>
      </c>
      <c r="B1383" s="25">
        <v>28078570</v>
      </c>
      <c r="C1383" s="46" t="s">
        <v>607</v>
      </c>
      <c r="D1383" s="13">
        <v>7500</v>
      </c>
      <c r="E1383" s="13">
        <v>7500</v>
      </c>
      <c r="F1383" s="13">
        <v>375</v>
      </c>
      <c r="G1383" s="13"/>
      <c r="H1383" s="13">
        <v>7125</v>
      </c>
      <c r="I1383" s="13">
        <f>+I1382+G1383-H1383</f>
        <v>1609546.0389999992</v>
      </c>
      <c r="J1383" s="25" t="s">
        <v>18</v>
      </c>
      <c r="L1383" s="4" t="s">
        <v>606</v>
      </c>
    </row>
    <row r="1384" spans="1:12" x14ac:dyDescent="0.2">
      <c r="A1384" s="51">
        <v>45257</v>
      </c>
      <c r="B1384" s="25">
        <v>28078688</v>
      </c>
      <c r="C1384" s="46" t="s">
        <v>573</v>
      </c>
      <c r="D1384" s="13">
        <v>26904</v>
      </c>
      <c r="E1384" s="13">
        <v>22800</v>
      </c>
      <c r="F1384" s="13">
        <v>1140</v>
      </c>
      <c r="G1384" s="13"/>
      <c r="H1384" s="13">
        <v>25764</v>
      </c>
      <c r="I1384" s="13">
        <f>+I1383+G1384-H1384</f>
        <v>1583782.0389999992</v>
      </c>
      <c r="J1384" s="25" t="s">
        <v>565</v>
      </c>
      <c r="L1384" s="4" t="s">
        <v>605</v>
      </c>
    </row>
    <row r="1385" spans="1:12" x14ac:dyDescent="0.2">
      <c r="A1385" s="51">
        <v>45257</v>
      </c>
      <c r="B1385" s="25">
        <v>28078748</v>
      </c>
      <c r="C1385" s="46" t="s">
        <v>571</v>
      </c>
      <c r="D1385" s="13">
        <v>39000</v>
      </c>
      <c r="E1385" s="13">
        <v>39000</v>
      </c>
      <c r="F1385" s="13">
        <v>1950</v>
      </c>
      <c r="G1385" s="13"/>
      <c r="H1385" s="13">
        <v>37050</v>
      </c>
      <c r="I1385" s="13">
        <f>+I1384+G1385-H1385</f>
        <v>1546732.0389999992</v>
      </c>
      <c r="J1385" s="25" t="s">
        <v>18</v>
      </c>
      <c r="L1385" s="4" t="s">
        <v>604</v>
      </c>
    </row>
    <row r="1386" spans="1:12" x14ac:dyDescent="0.2">
      <c r="A1386" s="51">
        <v>45257</v>
      </c>
      <c r="B1386" s="25">
        <v>28078898</v>
      </c>
      <c r="C1386" s="46" t="s">
        <v>56</v>
      </c>
      <c r="D1386" s="13">
        <v>13806.8</v>
      </c>
      <c r="E1386" s="13">
        <v>13806</v>
      </c>
      <c r="F1386" s="13">
        <v>690.34</v>
      </c>
      <c r="G1386" s="13"/>
      <c r="H1386" s="13">
        <v>13116.46</v>
      </c>
      <c r="I1386" s="13">
        <f>+I1385+G1386-H1386</f>
        <v>1533615.5789999992</v>
      </c>
      <c r="J1386" s="25" t="s">
        <v>16</v>
      </c>
      <c r="L1386" s="4" t="s">
        <v>603</v>
      </c>
    </row>
    <row r="1387" spans="1:12" x14ac:dyDescent="0.2">
      <c r="A1387" s="51">
        <v>45257</v>
      </c>
      <c r="B1387" s="25">
        <v>28078994</v>
      </c>
      <c r="C1387" s="46" t="s">
        <v>602</v>
      </c>
      <c r="D1387" s="13">
        <v>185850</v>
      </c>
      <c r="E1387" s="13">
        <v>157500</v>
      </c>
      <c r="F1387" s="13">
        <v>7875</v>
      </c>
      <c r="G1387" s="13"/>
      <c r="H1387" s="13">
        <v>177975</v>
      </c>
      <c r="I1387" s="13">
        <f>+I1386+G1387-H1387</f>
        <v>1355640.5789999992</v>
      </c>
      <c r="J1387" s="25" t="s">
        <v>501</v>
      </c>
      <c r="L1387" s="4" t="s">
        <v>601</v>
      </c>
    </row>
    <row r="1388" spans="1:12" x14ac:dyDescent="0.2">
      <c r="A1388" s="51">
        <v>45257</v>
      </c>
      <c r="B1388" s="25">
        <v>28079101</v>
      </c>
      <c r="C1388" s="46" t="s">
        <v>75</v>
      </c>
      <c r="D1388" s="13">
        <v>211440</v>
      </c>
      <c r="E1388" s="13">
        <v>210360</v>
      </c>
      <c r="F1388" s="13">
        <v>10518</v>
      </c>
      <c r="G1388" s="13"/>
      <c r="H1388" s="13">
        <v>200922</v>
      </c>
      <c r="I1388" s="13">
        <f>+I1387+G1388-H1388</f>
        <v>1154718.5789999992</v>
      </c>
      <c r="J1388" s="25" t="s">
        <v>565</v>
      </c>
      <c r="L1388" s="4" t="s">
        <v>600</v>
      </c>
    </row>
    <row r="1389" spans="1:12" x14ac:dyDescent="0.2">
      <c r="A1389" s="51">
        <v>45257</v>
      </c>
      <c r="B1389" s="25">
        <v>28079250</v>
      </c>
      <c r="C1389" s="46" t="s">
        <v>26</v>
      </c>
      <c r="D1389" s="13">
        <v>503794.78</v>
      </c>
      <c r="E1389" s="13">
        <v>503794.78</v>
      </c>
      <c r="F1389" s="13">
        <v>25122.66</v>
      </c>
      <c r="G1389" s="13"/>
      <c r="H1389" s="13">
        <v>478672.12</v>
      </c>
      <c r="I1389" s="13">
        <f>+I1388+G1389-H1389</f>
        <v>676046.45899999922</v>
      </c>
      <c r="J1389" s="25" t="s">
        <v>25</v>
      </c>
      <c r="L1389" s="4" t="s">
        <v>599</v>
      </c>
    </row>
    <row r="1390" spans="1:12" x14ac:dyDescent="0.2">
      <c r="A1390" s="51">
        <v>45257</v>
      </c>
      <c r="B1390" s="25">
        <v>28079358</v>
      </c>
      <c r="C1390" s="46" t="s">
        <v>598</v>
      </c>
      <c r="D1390" s="13">
        <v>57112</v>
      </c>
      <c r="E1390" s="13">
        <v>48400</v>
      </c>
      <c r="F1390" s="13">
        <v>2420</v>
      </c>
      <c r="G1390" s="13"/>
      <c r="H1390" s="13">
        <v>54692</v>
      </c>
      <c r="I1390" s="13">
        <f>+I1389+G1390-H1390</f>
        <v>621354.45899999922</v>
      </c>
      <c r="J1390" s="25" t="s">
        <v>597</v>
      </c>
      <c r="L1390" s="4" t="s">
        <v>596</v>
      </c>
    </row>
    <row r="1391" spans="1:12" x14ac:dyDescent="0.2">
      <c r="A1391" s="51">
        <v>45257</v>
      </c>
      <c r="B1391" s="25">
        <v>28079546</v>
      </c>
      <c r="C1391" s="46" t="s">
        <v>595</v>
      </c>
      <c r="D1391" s="13">
        <v>204200</v>
      </c>
      <c r="E1391" s="13">
        <v>204200</v>
      </c>
      <c r="F1391" s="13">
        <v>10210</v>
      </c>
      <c r="G1391" s="13"/>
      <c r="H1391" s="13">
        <v>193990</v>
      </c>
      <c r="I1391" s="13">
        <f>+I1390+G1391-H1391</f>
        <v>427364.45899999922</v>
      </c>
      <c r="J1391" s="25" t="s">
        <v>18</v>
      </c>
      <c r="L1391" s="4" t="s">
        <v>594</v>
      </c>
    </row>
    <row r="1392" spans="1:12" x14ac:dyDescent="0.2">
      <c r="A1392" s="51">
        <v>45257</v>
      </c>
      <c r="B1392" s="25">
        <v>28079653</v>
      </c>
      <c r="C1392" s="46" t="s">
        <v>95</v>
      </c>
      <c r="D1392" s="13">
        <v>37500</v>
      </c>
      <c r="E1392" s="13">
        <v>37500</v>
      </c>
      <c r="F1392" s="13">
        <v>1875</v>
      </c>
      <c r="G1392" s="13"/>
      <c r="H1392" s="13">
        <v>35625</v>
      </c>
      <c r="I1392" s="13">
        <f>+I1391+G1392-H1392</f>
        <v>391739.45899999922</v>
      </c>
      <c r="J1392" s="25" t="s">
        <v>501</v>
      </c>
      <c r="L1392" s="4" t="s">
        <v>593</v>
      </c>
    </row>
    <row r="1393" spans="1:12" x14ac:dyDescent="0.2">
      <c r="A1393" s="51">
        <v>45257</v>
      </c>
      <c r="B1393" s="25">
        <v>28079746</v>
      </c>
      <c r="C1393" s="46" t="s">
        <v>17</v>
      </c>
      <c r="D1393" s="13">
        <v>154990</v>
      </c>
      <c r="E1393" s="13">
        <v>154990</v>
      </c>
      <c r="F1393" s="13">
        <v>7749.5</v>
      </c>
      <c r="G1393" s="13"/>
      <c r="H1393" s="13">
        <v>147240.5</v>
      </c>
      <c r="I1393" s="13">
        <f>+I1392+G1393-H1393</f>
        <v>244498.95899999922</v>
      </c>
      <c r="J1393" s="25" t="s">
        <v>562</v>
      </c>
      <c r="L1393" s="4" t="s">
        <v>592</v>
      </c>
    </row>
    <row r="1394" spans="1:12" x14ac:dyDescent="0.2">
      <c r="A1394" s="51">
        <v>45257</v>
      </c>
      <c r="B1394" s="25">
        <v>28079942</v>
      </c>
      <c r="C1394" s="46" t="s">
        <v>54</v>
      </c>
      <c r="D1394" s="13">
        <v>4299</v>
      </c>
      <c r="E1394" s="13">
        <v>3939.4</v>
      </c>
      <c r="F1394" s="13">
        <v>196.97</v>
      </c>
      <c r="G1394" s="13"/>
      <c r="H1394" s="13">
        <v>4102.03</v>
      </c>
      <c r="I1394" s="13">
        <f>+I1393+G1394-H1394</f>
        <v>240396.92899999922</v>
      </c>
      <c r="J1394" s="25" t="s">
        <v>32</v>
      </c>
      <c r="L1394" s="4" t="s">
        <v>591</v>
      </c>
    </row>
    <row r="1395" spans="1:12" x14ac:dyDescent="0.2">
      <c r="A1395" s="51">
        <v>45257</v>
      </c>
      <c r="B1395" s="25">
        <v>28080103</v>
      </c>
      <c r="C1395" s="46" t="s">
        <v>332</v>
      </c>
      <c r="D1395" s="13">
        <v>80225</v>
      </c>
      <c r="E1395" s="13">
        <v>78846</v>
      </c>
      <c r="F1395" s="13">
        <v>3942.3</v>
      </c>
      <c r="G1395" s="13"/>
      <c r="H1395" s="13">
        <v>76282.7</v>
      </c>
      <c r="I1395" s="13">
        <f>+I1394+G1395-H1395</f>
        <v>164114.22899999924</v>
      </c>
      <c r="J1395" s="25" t="s">
        <v>16</v>
      </c>
      <c r="L1395" s="4" t="s">
        <v>590</v>
      </c>
    </row>
    <row r="1396" spans="1:12" x14ac:dyDescent="0.2">
      <c r="A1396" s="51">
        <v>45257</v>
      </c>
      <c r="B1396" s="25">
        <v>28080580</v>
      </c>
      <c r="C1396" s="46" t="s">
        <v>214</v>
      </c>
      <c r="D1396" s="13">
        <v>2850</v>
      </c>
      <c r="E1396" s="13">
        <v>0</v>
      </c>
      <c r="F1396" s="13">
        <v>0</v>
      </c>
      <c r="G1396" s="13"/>
      <c r="H1396" s="13">
        <v>2850</v>
      </c>
      <c r="I1396" s="13">
        <f>+I1395+G1396-H1396</f>
        <v>161264.22899999924</v>
      </c>
      <c r="J1396" s="25" t="s">
        <v>211</v>
      </c>
      <c r="L1396" s="4"/>
    </row>
    <row r="1397" spans="1:12" x14ac:dyDescent="0.2">
      <c r="A1397" s="51">
        <v>45257</v>
      </c>
      <c r="B1397" s="25">
        <v>28080653</v>
      </c>
      <c r="C1397" s="46" t="s">
        <v>589</v>
      </c>
      <c r="D1397" s="13">
        <v>1200</v>
      </c>
      <c r="E1397" s="13">
        <v>0</v>
      </c>
      <c r="F1397" s="13">
        <v>0</v>
      </c>
      <c r="G1397" s="13"/>
      <c r="H1397" s="13">
        <v>1200</v>
      </c>
      <c r="I1397" s="13">
        <f>+I1396+G1397-H1397</f>
        <v>160064.22899999924</v>
      </c>
      <c r="J1397" s="25" t="s">
        <v>211</v>
      </c>
      <c r="L1397" s="4"/>
    </row>
    <row r="1398" spans="1:12" x14ac:dyDescent="0.2">
      <c r="A1398" s="51">
        <v>45257</v>
      </c>
      <c r="B1398" s="25">
        <v>28080783</v>
      </c>
      <c r="C1398" s="46" t="s">
        <v>530</v>
      </c>
      <c r="D1398" s="13">
        <v>1900</v>
      </c>
      <c r="E1398" s="13">
        <v>0</v>
      </c>
      <c r="F1398" s="13">
        <v>0</v>
      </c>
      <c r="G1398" s="13"/>
      <c r="H1398" s="13">
        <v>1900</v>
      </c>
      <c r="I1398" s="13">
        <f>+I1397+G1398-H1398</f>
        <v>158164.22899999924</v>
      </c>
      <c r="J1398" s="25" t="s">
        <v>211</v>
      </c>
      <c r="L1398" s="4"/>
    </row>
    <row r="1399" spans="1:12" x14ac:dyDescent="0.2">
      <c r="A1399" s="51">
        <v>45257</v>
      </c>
      <c r="B1399" s="25">
        <v>28080876</v>
      </c>
      <c r="C1399" s="46" t="s">
        <v>84</v>
      </c>
      <c r="D1399" s="13">
        <v>4150</v>
      </c>
      <c r="E1399" s="13">
        <v>0</v>
      </c>
      <c r="F1399" s="13">
        <v>0</v>
      </c>
      <c r="G1399" s="13"/>
      <c r="H1399" s="13">
        <v>4150</v>
      </c>
      <c r="I1399" s="13">
        <f>+I1398+G1399-H1399</f>
        <v>154014.22899999924</v>
      </c>
      <c r="J1399" s="25" t="s">
        <v>211</v>
      </c>
      <c r="L1399" s="4"/>
    </row>
    <row r="1400" spans="1:12" x14ac:dyDescent="0.2">
      <c r="A1400" s="51">
        <v>45257</v>
      </c>
      <c r="B1400" s="25">
        <v>28080957</v>
      </c>
      <c r="C1400" s="46" t="s">
        <v>558</v>
      </c>
      <c r="D1400" s="13">
        <v>4620</v>
      </c>
      <c r="E1400" s="13">
        <v>0</v>
      </c>
      <c r="F1400" s="13">
        <v>0</v>
      </c>
      <c r="G1400" s="13"/>
      <c r="H1400" s="13">
        <v>4620</v>
      </c>
      <c r="I1400" s="13">
        <f>+I1399+G1400-H1400</f>
        <v>149394.22899999924</v>
      </c>
      <c r="J1400" s="25" t="s">
        <v>211</v>
      </c>
      <c r="L1400" s="4"/>
    </row>
    <row r="1401" spans="1:12" x14ac:dyDescent="0.2">
      <c r="A1401" s="51">
        <v>45257</v>
      </c>
      <c r="B1401" s="25">
        <v>28081309</v>
      </c>
      <c r="C1401" s="46" t="s">
        <v>557</v>
      </c>
      <c r="D1401" s="13">
        <v>2800</v>
      </c>
      <c r="E1401" s="13">
        <v>0</v>
      </c>
      <c r="F1401" s="13">
        <v>0</v>
      </c>
      <c r="G1401" s="13"/>
      <c r="H1401" s="13">
        <v>2800</v>
      </c>
      <c r="I1401" s="13">
        <f>+I1400+G1401-H1401</f>
        <v>146594.22899999924</v>
      </c>
      <c r="J1401" s="25" t="s">
        <v>211</v>
      </c>
      <c r="L1401" s="4"/>
    </row>
    <row r="1402" spans="1:12" x14ac:dyDescent="0.2">
      <c r="A1402" s="51">
        <v>45257</v>
      </c>
      <c r="B1402" s="25">
        <v>28081521</v>
      </c>
      <c r="C1402" s="46" t="s">
        <v>556</v>
      </c>
      <c r="D1402" s="13">
        <v>1100</v>
      </c>
      <c r="E1402" s="13">
        <v>0</v>
      </c>
      <c r="F1402" s="13">
        <v>0</v>
      </c>
      <c r="G1402" s="13"/>
      <c r="H1402" s="13">
        <v>1100</v>
      </c>
      <c r="I1402" s="13">
        <f>+I1401+G1402-H1402</f>
        <v>145494.22899999924</v>
      </c>
      <c r="J1402" s="25" t="s">
        <v>211</v>
      </c>
      <c r="L1402" s="4"/>
    </row>
    <row r="1403" spans="1:12" x14ac:dyDescent="0.2">
      <c r="A1403" s="51">
        <v>45257</v>
      </c>
      <c r="B1403" s="25">
        <v>28081647</v>
      </c>
      <c r="C1403" s="46" t="s">
        <v>588</v>
      </c>
      <c r="D1403" s="13">
        <v>5700</v>
      </c>
      <c r="E1403" s="13">
        <v>0</v>
      </c>
      <c r="F1403" s="13">
        <v>0</v>
      </c>
      <c r="G1403" s="13"/>
      <c r="H1403" s="13">
        <v>5700</v>
      </c>
      <c r="I1403" s="13">
        <f>+I1402+G1403-H1403</f>
        <v>139794.22899999924</v>
      </c>
      <c r="J1403" s="25" t="s">
        <v>211</v>
      </c>
      <c r="L1403" s="4"/>
    </row>
    <row r="1404" spans="1:12" x14ac:dyDescent="0.2">
      <c r="A1404" s="51">
        <v>45257</v>
      </c>
      <c r="B1404" s="25">
        <v>28081732</v>
      </c>
      <c r="C1404" s="46" t="s">
        <v>587</v>
      </c>
      <c r="D1404" s="13">
        <v>1250</v>
      </c>
      <c r="E1404" s="13">
        <v>0</v>
      </c>
      <c r="F1404" s="13">
        <v>0</v>
      </c>
      <c r="G1404" s="13"/>
      <c r="H1404" s="13">
        <v>1250</v>
      </c>
      <c r="I1404" s="13">
        <f>+I1403+G1404-H1404</f>
        <v>138544.22899999924</v>
      </c>
      <c r="J1404" s="25" t="s">
        <v>211</v>
      </c>
      <c r="L1404" s="4"/>
    </row>
    <row r="1405" spans="1:12" x14ac:dyDescent="0.2">
      <c r="A1405" s="51">
        <v>45257</v>
      </c>
      <c r="B1405" s="25">
        <v>28081900</v>
      </c>
      <c r="C1405" s="46" t="s">
        <v>586</v>
      </c>
      <c r="D1405" s="13">
        <v>2150</v>
      </c>
      <c r="E1405" s="13">
        <v>0</v>
      </c>
      <c r="F1405" s="13">
        <v>0</v>
      </c>
      <c r="G1405" s="13"/>
      <c r="H1405" s="13">
        <v>2150</v>
      </c>
      <c r="I1405" s="13">
        <f>+I1404+G1405-H1405</f>
        <v>136394.22899999924</v>
      </c>
      <c r="J1405" s="25" t="s">
        <v>211</v>
      </c>
      <c r="L1405" s="4"/>
    </row>
    <row r="1406" spans="1:12" x14ac:dyDescent="0.2">
      <c r="A1406" s="51">
        <v>45257</v>
      </c>
      <c r="B1406" s="25">
        <v>28082064</v>
      </c>
      <c r="C1406" s="46" t="s">
        <v>585</v>
      </c>
      <c r="D1406" s="13">
        <v>2150</v>
      </c>
      <c r="E1406" s="13">
        <v>0</v>
      </c>
      <c r="F1406" s="13">
        <v>0</v>
      </c>
      <c r="G1406" s="13"/>
      <c r="H1406" s="13">
        <v>2150</v>
      </c>
      <c r="I1406" s="13">
        <f>+I1405+G1406-H1406</f>
        <v>134244.22899999924</v>
      </c>
      <c r="J1406" s="25" t="s">
        <v>211</v>
      </c>
      <c r="L1406" s="4"/>
    </row>
    <row r="1407" spans="1:12" x14ac:dyDescent="0.2">
      <c r="A1407" s="51">
        <v>45257</v>
      </c>
      <c r="B1407" s="25">
        <v>28082143</v>
      </c>
      <c r="C1407" s="46" t="s">
        <v>584</v>
      </c>
      <c r="D1407" s="13">
        <v>1550</v>
      </c>
      <c r="E1407" s="13">
        <v>0</v>
      </c>
      <c r="F1407" s="13">
        <v>0</v>
      </c>
      <c r="G1407" s="13"/>
      <c r="H1407" s="13">
        <v>1550</v>
      </c>
      <c r="I1407" s="13">
        <f>+I1406+G1407-H1407</f>
        <v>132694.22899999924</v>
      </c>
      <c r="J1407" s="25" t="s">
        <v>211</v>
      </c>
      <c r="L1407" s="4"/>
    </row>
    <row r="1408" spans="1:12" x14ac:dyDescent="0.2">
      <c r="A1408" s="51">
        <v>45257</v>
      </c>
      <c r="B1408" s="25">
        <v>28082275</v>
      </c>
      <c r="C1408" s="46" t="s">
        <v>250</v>
      </c>
      <c r="D1408" s="13">
        <v>2150</v>
      </c>
      <c r="E1408" s="13">
        <v>0</v>
      </c>
      <c r="F1408" s="13">
        <v>0</v>
      </c>
      <c r="G1408" s="13"/>
      <c r="H1408" s="13">
        <v>2150</v>
      </c>
      <c r="I1408" s="13">
        <f>+I1407+G1408-H1408</f>
        <v>130544.22899999924</v>
      </c>
      <c r="J1408" s="25" t="s">
        <v>211</v>
      </c>
      <c r="L1408" s="4"/>
    </row>
    <row r="1409" spans="1:12" x14ac:dyDescent="0.2">
      <c r="A1409" s="51">
        <v>45257</v>
      </c>
      <c r="B1409" s="25">
        <v>28082390</v>
      </c>
      <c r="C1409" s="46" t="s">
        <v>583</v>
      </c>
      <c r="D1409" s="13">
        <v>1100</v>
      </c>
      <c r="E1409" s="13">
        <v>0</v>
      </c>
      <c r="F1409" s="13">
        <v>0</v>
      </c>
      <c r="G1409" s="13"/>
      <c r="H1409" s="13">
        <v>1100</v>
      </c>
      <c r="I1409" s="13">
        <f>+I1408+G1409-H1409</f>
        <v>129444.22899999924</v>
      </c>
      <c r="J1409" s="25" t="s">
        <v>211</v>
      </c>
      <c r="L1409" s="4"/>
    </row>
    <row r="1410" spans="1:12" x14ac:dyDescent="0.2">
      <c r="A1410" s="51">
        <v>45257</v>
      </c>
      <c r="B1410" s="25">
        <v>28082469</v>
      </c>
      <c r="C1410" s="46" t="s">
        <v>277</v>
      </c>
      <c r="D1410" s="13">
        <v>119131.32</v>
      </c>
      <c r="E1410" s="13">
        <v>0</v>
      </c>
      <c r="F1410" s="13"/>
      <c r="G1410" s="13"/>
      <c r="H1410" s="13">
        <v>119131.32</v>
      </c>
      <c r="I1410" s="13">
        <f>+I1409+G1410-H1410</f>
        <v>10312.908999999228</v>
      </c>
      <c r="J1410" s="25" t="s">
        <v>582</v>
      </c>
      <c r="L1410" s="4"/>
    </row>
    <row r="1411" spans="1:12" x14ac:dyDescent="0.2">
      <c r="A1411" s="51">
        <v>45260</v>
      </c>
      <c r="B1411" s="25"/>
      <c r="C1411" s="53" t="s">
        <v>2</v>
      </c>
      <c r="D1411" s="13">
        <v>3900.18</v>
      </c>
      <c r="E1411" s="13"/>
      <c r="F1411" s="13"/>
      <c r="G1411" s="13"/>
      <c r="H1411" s="13">
        <v>3900.18</v>
      </c>
      <c r="I1411" s="13">
        <f>+I1410+G1411-H1411</f>
        <v>6412.7289999992281</v>
      </c>
      <c r="J1411" s="25" t="s">
        <v>1</v>
      </c>
      <c r="L1411" s="4"/>
    </row>
    <row r="1412" spans="1:12" x14ac:dyDescent="0.2">
      <c r="A1412" s="51"/>
      <c r="B1412" s="25"/>
      <c r="C1412" s="22" t="s">
        <v>581</v>
      </c>
      <c r="D1412" s="13"/>
      <c r="E1412" s="13"/>
      <c r="F1412" s="13"/>
      <c r="H1412" s="13"/>
      <c r="I1412" s="19">
        <f>+I1411+G1414-H1412</f>
        <v>6412.7289999992281</v>
      </c>
      <c r="J1412" s="25"/>
      <c r="L1412" s="4"/>
    </row>
    <row r="1413" spans="1:12" x14ac:dyDescent="0.2">
      <c r="A1413" s="51"/>
      <c r="B1413" s="25"/>
      <c r="C1413" s="46" t="s">
        <v>2</v>
      </c>
      <c r="D1413" s="13"/>
      <c r="E1413" s="13"/>
      <c r="F1413" s="13"/>
      <c r="G1413" s="13">
        <v>2499538.83</v>
      </c>
      <c r="H1413" s="13"/>
      <c r="I1413" s="13">
        <f>+I1412+G1413-H1413</f>
        <v>2505951.5589999994</v>
      </c>
      <c r="J1413" s="25"/>
      <c r="L1413" s="4"/>
    </row>
    <row r="1414" spans="1:12" x14ac:dyDescent="0.2">
      <c r="A1414" s="51">
        <v>45275</v>
      </c>
      <c r="B1414" s="25">
        <v>28590372</v>
      </c>
      <c r="C1414" s="46" t="s">
        <v>580</v>
      </c>
      <c r="D1414" s="13">
        <v>61406.400000000001</v>
      </c>
      <c r="E1414" s="13">
        <v>61406.400000000001</v>
      </c>
      <c r="F1414" s="13">
        <v>3070.32</v>
      </c>
      <c r="G1414" s="19"/>
      <c r="H1414" s="13">
        <v>58336.08</v>
      </c>
      <c r="I1414" s="13">
        <f>+I1413+G1414-H1414</f>
        <v>2447615.4789999994</v>
      </c>
      <c r="J1414" s="25" t="s">
        <v>32</v>
      </c>
      <c r="L1414" s="4" t="s">
        <v>579</v>
      </c>
    </row>
    <row r="1415" spans="1:12" x14ac:dyDescent="0.2">
      <c r="A1415" s="51">
        <v>45275</v>
      </c>
      <c r="B1415" s="25">
        <v>28590757</v>
      </c>
      <c r="C1415" s="46" t="s">
        <v>578</v>
      </c>
      <c r="D1415" s="13">
        <v>404546.98</v>
      </c>
      <c r="E1415" s="13">
        <v>396285.66</v>
      </c>
      <c r="F1415" s="13">
        <v>19814.28</v>
      </c>
      <c r="G1415" s="13"/>
      <c r="H1415" s="13">
        <v>384732.7</v>
      </c>
      <c r="I1415" s="13">
        <f>+I1414+G1415-H1415</f>
        <v>2062882.7789999994</v>
      </c>
      <c r="J1415" s="25" t="s">
        <v>16</v>
      </c>
      <c r="L1415" s="4" t="s">
        <v>577</v>
      </c>
    </row>
    <row r="1416" spans="1:12" x14ac:dyDescent="0.2">
      <c r="A1416" s="51">
        <v>45275</v>
      </c>
      <c r="B1416" s="25">
        <v>28591157</v>
      </c>
      <c r="C1416" s="46" t="s">
        <v>547</v>
      </c>
      <c r="D1416" s="13">
        <v>100418</v>
      </c>
      <c r="E1416" s="13">
        <v>100418</v>
      </c>
      <c r="F1416" s="13">
        <v>5020.8999999999996</v>
      </c>
      <c r="G1416" s="13"/>
      <c r="H1416" s="13">
        <v>95397.1</v>
      </c>
      <c r="I1416" s="13">
        <f>+I1415+G1416-H1416</f>
        <v>1967485.6789999993</v>
      </c>
      <c r="J1416" s="25" t="s">
        <v>16</v>
      </c>
      <c r="L1416" s="4" t="s">
        <v>576</v>
      </c>
    </row>
    <row r="1417" spans="1:12" x14ac:dyDescent="0.2">
      <c r="A1417" s="51">
        <v>45275</v>
      </c>
      <c r="B1417" s="25">
        <v>28591450</v>
      </c>
      <c r="C1417" s="46" t="s">
        <v>575</v>
      </c>
      <c r="D1417" s="13">
        <v>84139</v>
      </c>
      <c r="E1417" s="13">
        <v>71304.240000000005</v>
      </c>
      <c r="F1417" s="13">
        <v>3565.21</v>
      </c>
      <c r="G1417" s="13"/>
      <c r="H1417" s="13">
        <v>80573.789999999994</v>
      </c>
      <c r="I1417" s="13">
        <f>+I1416+G1417-H1417</f>
        <v>1886911.8889999993</v>
      </c>
      <c r="J1417" s="25" t="s">
        <v>116</v>
      </c>
      <c r="L1417" s="4" t="s">
        <v>574</v>
      </c>
    </row>
    <row r="1418" spans="1:12" x14ac:dyDescent="0.2">
      <c r="A1418" s="51">
        <v>45275</v>
      </c>
      <c r="B1418" s="25">
        <v>28591695</v>
      </c>
      <c r="C1418" s="46" t="s">
        <v>573</v>
      </c>
      <c r="D1418" s="13">
        <v>101952</v>
      </c>
      <c r="E1418" s="13">
        <v>86400</v>
      </c>
      <c r="F1418" s="13">
        <v>4320</v>
      </c>
      <c r="G1418" s="13"/>
      <c r="H1418" s="13">
        <v>97632</v>
      </c>
      <c r="I1418" s="13">
        <f>+I1417+G1418-H1418</f>
        <v>1789279.8889999993</v>
      </c>
      <c r="J1418" s="25" t="s">
        <v>565</v>
      </c>
      <c r="L1418" s="4" t="s">
        <v>572</v>
      </c>
    </row>
    <row r="1419" spans="1:12" x14ac:dyDescent="0.2">
      <c r="A1419" s="51">
        <v>45275</v>
      </c>
      <c r="B1419" s="25">
        <v>28591910</v>
      </c>
      <c r="C1419" s="46" t="s">
        <v>571</v>
      </c>
      <c r="D1419" s="13">
        <v>83048.399999999994</v>
      </c>
      <c r="E1419" s="13">
        <v>70380</v>
      </c>
      <c r="F1419" s="13">
        <v>3519</v>
      </c>
      <c r="G1419" s="13"/>
      <c r="H1419" s="13">
        <v>79529.399999999994</v>
      </c>
      <c r="I1419" s="13">
        <f>+I1418+G1419-H1419</f>
        <v>1709750.4889999994</v>
      </c>
      <c r="J1419" s="25" t="s">
        <v>190</v>
      </c>
      <c r="L1419" s="4" t="s">
        <v>570</v>
      </c>
    </row>
    <row r="1420" spans="1:12" x14ac:dyDescent="0.2">
      <c r="A1420" s="51">
        <v>45275</v>
      </c>
      <c r="B1420" s="25">
        <v>28592298</v>
      </c>
      <c r="C1420" s="46" t="s">
        <v>29</v>
      </c>
      <c r="D1420" s="13">
        <v>213802.25</v>
      </c>
      <c r="E1420" s="13">
        <v>210802.25</v>
      </c>
      <c r="F1420" s="13">
        <v>10526.88</v>
      </c>
      <c r="G1420" s="13"/>
      <c r="H1420" s="13">
        <v>203275.37</v>
      </c>
      <c r="I1420" s="13">
        <f>+I1419+G1420-H1420</f>
        <v>1506475.1189999995</v>
      </c>
      <c r="J1420" s="25" t="s">
        <v>55</v>
      </c>
      <c r="L1420" s="4" t="s">
        <v>569</v>
      </c>
    </row>
    <row r="1421" spans="1:12" x14ac:dyDescent="0.2">
      <c r="A1421" s="51">
        <v>45275</v>
      </c>
      <c r="B1421" s="25">
        <v>28592696</v>
      </c>
      <c r="C1421" s="46" t="s">
        <v>75</v>
      </c>
      <c r="D1421" s="13">
        <v>399125</v>
      </c>
      <c r="E1421" s="13">
        <v>383420</v>
      </c>
      <c r="F1421" s="13">
        <v>19171</v>
      </c>
      <c r="G1421" s="13"/>
      <c r="H1421" s="13">
        <v>379954</v>
      </c>
      <c r="I1421" s="13">
        <f>+I1420+G1421-H1421</f>
        <v>1126521.1189999995</v>
      </c>
      <c r="J1421" s="25" t="s">
        <v>565</v>
      </c>
      <c r="L1421" s="4" t="s">
        <v>568</v>
      </c>
    </row>
    <row r="1422" spans="1:12" x14ac:dyDescent="0.2">
      <c r="A1422" s="51">
        <v>45275</v>
      </c>
      <c r="B1422" s="25">
        <v>28593059</v>
      </c>
      <c r="C1422" s="46" t="s">
        <v>26</v>
      </c>
      <c r="D1422" s="13">
        <v>445537.6</v>
      </c>
      <c r="E1422" s="13">
        <v>443930.16</v>
      </c>
      <c r="F1422" s="13">
        <v>22196.51</v>
      </c>
      <c r="G1422" s="13"/>
      <c r="H1422" s="13">
        <v>423341.09</v>
      </c>
      <c r="I1422" s="13">
        <f>+I1421+G1422-H1422</f>
        <v>703180.0289999994</v>
      </c>
      <c r="J1422" s="25" t="s">
        <v>25</v>
      </c>
      <c r="L1422" s="4" t="s">
        <v>567</v>
      </c>
    </row>
    <row r="1423" spans="1:12" x14ac:dyDescent="0.2">
      <c r="A1423" s="51">
        <v>45275</v>
      </c>
      <c r="B1423" s="25">
        <v>28593409</v>
      </c>
      <c r="C1423" s="46" t="s">
        <v>566</v>
      </c>
      <c r="D1423" s="13">
        <v>24316</v>
      </c>
      <c r="E1423" s="13">
        <v>22300</v>
      </c>
      <c r="F1423" s="13">
        <v>1115</v>
      </c>
      <c r="G1423" s="13"/>
      <c r="H1423" s="13">
        <v>23201</v>
      </c>
      <c r="I1423" s="13">
        <f>+I1422+G1423-H1423</f>
        <v>679979.0289999994</v>
      </c>
      <c r="J1423" s="25" t="s">
        <v>565</v>
      </c>
      <c r="L1423" s="4" t="s">
        <v>564</v>
      </c>
    </row>
    <row r="1424" spans="1:12" x14ac:dyDescent="0.2">
      <c r="A1424" s="51">
        <v>45275</v>
      </c>
      <c r="B1424" s="25">
        <v>28593912</v>
      </c>
      <c r="C1424" s="46" t="s">
        <v>19</v>
      </c>
      <c r="D1424" s="13">
        <v>56300</v>
      </c>
      <c r="E1424" s="13">
        <v>56300</v>
      </c>
      <c r="F1424" s="13">
        <v>2815</v>
      </c>
      <c r="G1424" s="13"/>
      <c r="H1424" s="13">
        <v>53485</v>
      </c>
      <c r="I1424" s="13">
        <f>+I1423+G1424-H1424</f>
        <v>626494.0289999994</v>
      </c>
      <c r="J1424" s="25" t="s">
        <v>18</v>
      </c>
      <c r="L1424" s="4" t="s">
        <v>563</v>
      </c>
    </row>
    <row r="1425" spans="1:12" x14ac:dyDescent="0.2">
      <c r="A1425" s="51">
        <v>45275</v>
      </c>
      <c r="B1425" s="25">
        <v>28594110</v>
      </c>
      <c r="C1425" s="46" t="s">
        <v>17</v>
      </c>
      <c r="D1425" s="13">
        <v>305660</v>
      </c>
      <c r="E1425" s="13">
        <v>305660</v>
      </c>
      <c r="F1425" s="13">
        <v>15283</v>
      </c>
      <c r="G1425" s="13"/>
      <c r="H1425" s="13">
        <v>290377</v>
      </c>
      <c r="I1425" s="13">
        <f>+I1424+G1425-H1425</f>
        <v>336117.0289999994</v>
      </c>
      <c r="J1425" s="25" t="s">
        <v>562</v>
      </c>
      <c r="L1425" s="4" t="s">
        <v>561</v>
      </c>
    </row>
    <row r="1426" spans="1:12" x14ac:dyDescent="0.2">
      <c r="A1426" s="51">
        <v>45275</v>
      </c>
      <c r="B1426" s="25">
        <v>28594421</v>
      </c>
      <c r="C1426" s="46" t="s">
        <v>54</v>
      </c>
      <c r="D1426" s="13">
        <v>204042</v>
      </c>
      <c r="E1426" s="13">
        <v>192042</v>
      </c>
      <c r="F1426" s="13">
        <v>9607.57</v>
      </c>
      <c r="G1426" s="13"/>
      <c r="H1426" s="13">
        <v>194434.43</v>
      </c>
      <c r="I1426" s="13">
        <f>+I1425+G1426-H1426</f>
        <v>141682.59899999941</v>
      </c>
      <c r="J1426" s="25" t="s">
        <v>560</v>
      </c>
      <c r="L1426" s="4" t="s">
        <v>559</v>
      </c>
    </row>
    <row r="1427" spans="1:12" x14ac:dyDescent="0.2">
      <c r="A1427" s="51">
        <v>45275</v>
      </c>
      <c r="B1427" s="25">
        <v>28594674</v>
      </c>
      <c r="C1427" s="46" t="s">
        <v>530</v>
      </c>
      <c r="D1427" s="13">
        <v>2220</v>
      </c>
      <c r="E1427" s="13"/>
      <c r="F1427" s="13">
        <v>0</v>
      </c>
      <c r="G1427" s="13"/>
      <c r="H1427" s="13">
        <v>2220</v>
      </c>
      <c r="I1427" s="13">
        <f>+I1426+G1427-H1427</f>
        <v>139462.59899999941</v>
      </c>
      <c r="J1427" s="25" t="s">
        <v>211</v>
      </c>
      <c r="L1427" s="4"/>
    </row>
    <row r="1428" spans="1:12" x14ac:dyDescent="0.2">
      <c r="A1428" s="51">
        <v>45275</v>
      </c>
      <c r="B1428" s="25">
        <v>28594819</v>
      </c>
      <c r="C1428" s="46" t="s">
        <v>84</v>
      </c>
      <c r="D1428" s="13">
        <v>1700</v>
      </c>
      <c r="E1428" s="13"/>
      <c r="F1428" s="13">
        <v>0</v>
      </c>
      <c r="G1428" s="13"/>
      <c r="H1428" s="13">
        <v>1700</v>
      </c>
      <c r="I1428" s="13">
        <f>+I1427+G1428-H1428</f>
        <v>137762.59899999941</v>
      </c>
      <c r="J1428" s="25" t="s">
        <v>211</v>
      </c>
      <c r="L1428" s="4"/>
    </row>
    <row r="1429" spans="1:12" x14ac:dyDescent="0.2">
      <c r="A1429" s="51">
        <v>45275</v>
      </c>
      <c r="B1429" s="25">
        <v>28594996</v>
      </c>
      <c r="C1429" s="46" t="s">
        <v>558</v>
      </c>
      <c r="D1429" s="13">
        <v>1900</v>
      </c>
      <c r="E1429" s="13"/>
      <c r="F1429" s="13">
        <v>0</v>
      </c>
      <c r="G1429" s="13"/>
      <c r="H1429" s="13">
        <v>1900</v>
      </c>
      <c r="I1429" s="13">
        <f>+I1428+G1429-H1429</f>
        <v>135862.59899999941</v>
      </c>
      <c r="J1429" s="25" t="s">
        <v>211</v>
      </c>
      <c r="L1429" s="4"/>
    </row>
    <row r="1430" spans="1:12" x14ac:dyDescent="0.2">
      <c r="A1430" s="51">
        <v>45275</v>
      </c>
      <c r="B1430" s="25">
        <v>28595153</v>
      </c>
      <c r="C1430" s="46" t="s">
        <v>557</v>
      </c>
      <c r="D1430" s="13">
        <v>2450</v>
      </c>
      <c r="E1430" s="13"/>
      <c r="F1430" s="13">
        <v>0</v>
      </c>
      <c r="G1430" s="13"/>
      <c r="H1430" s="13">
        <v>2450</v>
      </c>
      <c r="I1430" s="13">
        <f>+I1429+G1430-H1430</f>
        <v>133412.59899999941</v>
      </c>
      <c r="J1430" s="25" t="s">
        <v>211</v>
      </c>
      <c r="L1430" s="4"/>
    </row>
    <row r="1431" spans="1:12" x14ac:dyDescent="0.2">
      <c r="A1431" s="51">
        <v>45275</v>
      </c>
      <c r="B1431" s="25">
        <v>28595266</v>
      </c>
      <c r="C1431" s="46" t="s">
        <v>556</v>
      </c>
      <c r="D1431" s="13">
        <v>800</v>
      </c>
      <c r="E1431" s="13"/>
      <c r="F1431" s="13">
        <v>0</v>
      </c>
      <c r="G1431" s="13"/>
      <c r="H1431" s="13">
        <v>800</v>
      </c>
      <c r="I1431" s="13">
        <f>+I1430+G1431-H1431</f>
        <v>132612.59899999941</v>
      </c>
      <c r="J1431" s="25" t="s">
        <v>211</v>
      </c>
      <c r="L1431" s="4"/>
    </row>
    <row r="1432" spans="1:12" x14ac:dyDescent="0.2">
      <c r="A1432" s="51">
        <v>45275</v>
      </c>
      <c r="B1432" s="25">
        <v>28595388</v>
      </c>
      <c r="C1432" s="46" t="s">
        <v>281</v>
      </c>
      <c r="D1432" s="13">
        <v>1600</v>
      </c>
      <c r="E1432" s="13"/>
      <c r="F1432" s="13">
        <v>0</v>
      </c>
      <c r="G1432" s="13"/>
      <c r="H1432" s="13">
        <v>1600</v>
      </c>
      <c r="I1432" s="13">
        <f>+I1431+G1432-H1432</f>
        <v>131012.59899999941</v>
      </c>
      <c r="J1432" s="25" t="s">
        <v>211</v>
      </c>
      <c r="L1432" s="4"/>
    </row>
    <row r="1433" spans="1:12" x14ac:dyDescent="0.2">
      <c r="A1433" s="51">
        <v>45278</v>
      </c>
      <c r="B1433" s="25">
        <v>28641022</v>
      </c>
      <c r="C1433" s="46" t="s">
        <v>277</v>
      </c>
      <c r="D1433" s="13">
        <v>12024.67</v>
      </c>
      <c r="E1433" s="13"/>
      <c r="F1433" s="13">
        <v>0</v>
      </c>
      <c r="G1433" s="13"/>
      <c r="H1433" s="13">
        <v>120024.67</v>
      </c>
      <c r="I1433" s="13">
        <f>+I1432+G1433-H1433</f>
        <v>10987.928999999407</v>
      </c>
      <c r="J1433" s="25" t="s">
        <v>555</v>
      </c>
      <c r="L1433" s="4"/>
    </row>
    <row r="1434" spans="1:12" x14ac:dyDescent="0.2">
      <c r="A1434" s="51"/>
      <c r="B1434" s="25"/>
      <c r="C1434" s="53" t="s">
        <v>2</v>
      </c>
      <c r="D1434" s="13">
        <v>3817.41</v>
      </c>
      <c r="E1434" s="13"/>
      <c r="F1434" s="13">
        <v>0</v>
      </c>
      <c r="G1434" s="13"/>
      <c r="H1434" s="13">
        <v>3817.41</v>
      </c>
      <c r="I1434" s="13">
        <f>+I1433+G1434-H1434</f>
        <v>7170.5189999994072</v>
      </c>
      <c r="J1434" s="52" t="s">
        <v>1</v>
      </c>
      <c r="L1434" s="4"/>
    </row>
    <row r="1435" spans="1:12" x14ac:dyDescent="0.2">
      <c r="A1435" s="51"/>
      <c r="B1435" s="25"/>
      <c r="C1435" s="22" t="s">
        <v>554</v>
      </c>
      <c r="D1435" s="13"/>
      <c r="E1435" s="13"/>
      <c r="F1435" s="13"/>
      <c r="G1435" s="13"/>
      <c r="H1435" s="13"/>
      <c r="I1435" s="13">
        <f>+I1434+G1435-H1435</f>
        <v>7170.5189999994072</v>
      </c>
      <c r="J1435" s="25"/>
      <c r="L1435" s="4"/>
    </row>
    <row r="1436" spans="1:12" x14ac:dyDescent="0.2">
      <c r="A1436" s="51">
        <v>45322</v>
      </c>
      <c r="B1436" s="25"/>
      <c r="C1436" s="46" t="s">
        <v>2</v>
      </c>
      <c r="D1436" s="13">
        <v>325</v>
      </c>
      <c r="E1436" s="13"/>
      <c r="F1436" s="13"/>
      <c r="G1436" s="13"/>
      <c r="H1436" s="13">
        <v>325</v>
      </c>
      <c r="I1436" s="13">
        <f>+I1435+G1436-H1436</f>
        <v>6845.5189999994072</v>
      </c>
      <c r="J1436" s="25" t="s">
        <v>1</v>
      </c>
      <c r="L1436" s="4"/>
    </row>
    <row r="1437" spans="1:12" x14ac:dyDescent="0.2">
      <c r="A1437" s="51">
        <v>45351</v>
      </c>
      <c r="B1437" s="25"/>
      <c r="C1437" s="46" t="s">
        <v>2</v>
      </c>
      <c r="D1437" s="13">
        <v>325</v>
      </c>
      <c r="E1437" s="13"/>
      <c r="F1437" s="13"/>
      <c r="G1437" s="13"/>
      <c r="H1437" s="13">
        <v>325</v>
      </c>
      <c r="I1437" s="13">
        <f>+I1436+G1437-H1437</f>
        <v>6520.5189999994072</v>
      </c>
      <c r="J1437" s="25" t="s">
        <v>1</v>
      </c>
      <c r="L1437" s="4"/>
    </row>
    <row r="1438" spans="1:12" x14ac:dyDescent="0.2">
      <c r="A1438" s="51">
        <v>45382</v>
      </c>
      <c r="B1438" s="25"/>
      <c r="C1438" s="46" t="s">
        <v>2</v>
      </c>
      <c r="D1438" s="13">
        <v>325</v>
      </c>
      <c r="E1438" s="13"/>
      <c r="F1438" s="13"/>
      <c r="G1438" s="13"/>
      <c r="H1438" s="13">
        <v>325</v>
      </c>
      <c r="I1438" s="13">
        <f>+I1437+G1438-H1438</f>
        <v>6195.5189999994072</v>
      </c>
      <c r="J1438" s="25" t="s">
        <v>1</v>
      </c>
      <c r="L1438" s="4"/>
    </row>
    <row r="1439" spans="1:12" x14ac:dyDescent="0.2">
      <c r="A1439" s="51">
        <v>45385</v>
      </c>
      <c r="C1439" s="46" t="s">
        <v>2</v>
      </c>
      <c r="D1439" s="13"/>
      <c r="E1439" s="13"/>
      <c r="F1439" s="13"/>
      <c r="G1439" s="13">
        <v>2500000</v>
      </c>
      <c r="H1439" s="13"/>
      <c r="I1439" s="13">
        <f>+I1438+G1439-H1439</f>
        <v>2506195.5189999994</v>
      </c>
      <c r="J1439" s="25"/>
      <c r="L1439" s="4"/>
    </row>
    <row r="1440" spans="1:12" x14ac:dyDescent="0.2">
      <c r="A1440" s="51">
        <v>45390</v>
      </c>
      <c r="B1440" s="25">
        <v>31326934</v>
      </c>
      <c r="C1440" s="46" t="s">
        <v>486</v>
      </c>
      <c r="D1440" s="13">
        <v>58835</v>
      </c>
      <c r="E1440" s="13">
        <v>58835</v>
      </c>
      <c r="F1440" s="13">
        <v>2941.75</v>
      </c>
      <c r="G1440" s="13"/>
      <c r="H1440" s="13">
        <v>55893.25</v>
      </c>
      <c r="I1440" s="13">
        <f>+I1439+G1440-H1440</f>
        <v>2450302.2689999994</v>
      </c>
      <c r="J1440" s="48" t="s">
        <v>32</v>
      </c>
      <c r="L1440" s="4" t="s">
        <v>553</v>
      </c>
    </row>
    <row r="1441" spans="1:13" x14ac:dyDescent="0.2">
      <c r="A1441" s="51">
        <v>45390</v>
      </c>
      <c r="B1441" s="25">
        <v>31327117</v>
      </c>
      <c r="C1441" s="46" t="s">
        <v>485</v>
      </c>
      <c r="D1441" s="13">
        <v>254024.52</v>
      </c>
      <c r="E1441" s="13">
        <v>254024.52</v>
      </c>
      <c r="F1441" s="13">
        <v>12701.23</v>
      </c>
      <c r="G1441" s="13"/>
      <c r="H1441" s="13">
        <v>241323.29</v>
      </c>
      <c r="I1441" s="13">
        <f>+I1440+G1441-H1441</f>
        <v>2208978.9789999994</v>
      </c>
      <c r="J1441" s="48" t="s">
        <v>16</v>
      </c>
      <c r="L1441" s="4" t="s">
        <v>552</v>
      </c>
    </row>
    <row r="1442" spans="1:13" x14ac:dyDescent="0.2">
      <c r="A1442" s="51">
        <v>45390</v>
      </c>
      <c r="B1442" s="25">
        <v>31327242</v>
      </c>
      <c r="C1442" s="46" t="s">
        <v>65</v>
      </c>
      <c r="D1442" s="13">
        <v>93732.58</v>
      </c>
      <c r="E1442" s="13">
        <v>93732.58</v>
      </c>
      <c r="F1442" s="13">
        <v>0</v>
      </c>
      <c r="G1442" s="13"/>
      <c r="H1442" s="13">
        <v>93732.58</v>
      </c>
      <c r="I1442" s="13">
        <f>+I1441+G1442-H1442</f>
        <v>2115246.3989999993</v>
      </c>
      <c r="J1442" s="48" t="s">
        <v>551</v>
      </c>
      <c r="L1442" s="4" t="s">
        <v>550</v>
      </c>
    </row>
    <row r="1443" spans="1:13" x14ac:dyDescent="0.2">
      <c r="A1443" s="51">
        <v>45390</v>
      </c>
      <c r="B1443" s="25">
        <v>31327377</v>
      </c>
      <c r="C1443" s="46" t="s">
        <v>63</v>
      </c>
      <c r="D1443" s="13">
        <v>77378.600000000006</v>
      </c>
      <c r="E1443" s="13">
        <v>66440</v>
      </c>
      <c r="F1443" s="13">
        <v>3322</v>
      </c>
      <c r="G1443" s="13"/>
      <c r="H1443" s="13">
        <v>74056.600000000006</v>
      </c>
      <c r="I1443" s="13">
        <f>+I1442+G1443-H1443</f>
        <v>2041189.7989999992</v>
      </c>
      <c r="J1443" s="48" t="s">
        <v>16</v>
      </c>
      <c r="L1443" s="4" t="s">
        <v>549</v>
      </c>
      <c r="M1443" s="2" t="s">
        <v>548</v>
      </c>
    </row>
    <row r="1444" spans="1:13" x14ac:dyDescent="0.2">
      <c r="A1444" s="51">
        <v>45390</v>
      </c>
      <c r="B1444" s="25">
        <v>31327538</v>
      </c>
      <c r="C1444" s="46" t="s">
        <v>547</v>
      </c>
      <c r="D1444" s="13">
        <v>95832</v>
      </c>
      <c r="E1444" s="13">
        <v>95832</v>
      </c>
      <c r="F1444" s="13">
        <v>4791.6000000000004</v>
      </c>
      <c r="G1444" s="13"/>
      <c r="H1444" s="13">
        <v>91040.4</v>
      </c>
      <c r="I1444" s="13">
        <f>+I1443+G1444-H1444</f>
        <v>1950149.3989999993</v>
      </c>
      <c r="J1444" s="48" t="s">
        <v>16</v>
      </c>
      <c r="L1444" s="4" t="s">
        <v>546</v>
      </c>
    </row>
    <row r="1445" spans="1:13" x14ac:dyDescent="0.2">
      <c r="A1445" s="51">
        <v>45390</v>
      </c>
      <c r="B1445" s="25">
        <v>31327794</v>
      </c>
      <c r="C1445" s="46" t="s">
        <v>310</v>
      </c>
      <c r="D1445" s="13">
        <v>38090</v>
      </c>
      <c r="E1445" s="13">
        <v>33500</v>
      </c>
      <c r="F1445" s="13">
        <v>1675</v>
      </c>
      <c r="G1445" s="13"/>
      <c r="H1445" s="13">
        <v>36415</v>
      </c>
      <c r="I1445" s="13">
        <f>+I1444+G1445-H1445</f>
        <v>1913734.3989999993</v>
      </c>
      <c r="J1445" s="48" t="s">
        <v>426</v>
      </c>
      <c r="L1445" s="4" t="s">
        <v>545</v>
      </c>
    </row>
    <row r="1446" spans="1:13" x14ac:dyDescent="0.2">
      <c r="A1446" s="51">
        <v>45390</v>
      </c>
      <c r="B1446" s="25">
        <v>31327651</v>
      </c>
      <c r="C1446" s="46" t="s">
        <v>544</v>
      </c>
      <c r="D1446" s="13">
        <v>233532.42</v>
      </c>
      <c r="E1446" s="13">
        <v>199942.14</v>
      </c>
      <c r="F1446" s="13">
        <v>9997.11</v>
      </c>
      <c r="G1446" s="13"/>
      <c r="H1446" s="13">
        <v>223535.31</v>
      </c>
      <c r="I1446" s="13">
        <f>+I1445+G1446-H1446</f>
        <v>1690199.0889999992</v>
      </c>
      <c r="J1446" s="48" t="s">
        <v>515</v>
      </c>
      <c r="L1446" s="4" t="s">
        <v>543</v>
      </c>
    </row>
    <row r="1447" spans="1:13" x14ac:dyDescent="0.2">
      <c r="A1447" s="51">
        <v>45390</v>
      </c>
      <c r="B1447" s="25">
        <v>31327910</v>
      </c>
      <c r="C1447" s="46" t="s">
        <v>542</v>
      </c>
      <c r="D1447" s="13">
        <v>23998.27</v>
      </c>
      <c r="E1447" s="13">
        <v>20337.52</v>
      </c>
      <c r="F1447" s="13">
        <v>1016.88</v>
      </c>
      <c r="G1447" s="13"/>
      <c r="H1447" s="13">
        <v>22981.39</v>
      </c>
      <c r="I1447" s="13">
        <f>+I1446+G1447-H1447</f>
        <v>1667217.6989999993</v>
      </c>
      <c r="J1447" s="48" t="s">
        <v>116</v>
      </c>
      <c r="L1447" s="4" t="s">
        <v>541</v>
      </c>
    </row>
    <row r="1448" spans="1:13" x14ac:dyDescent="0.2">
      <c r="A1448" s="51">
        <v>45390</v>
      </c>
      <c r="B1448" s="25">
        <v>31328067</v>
      </c>
      <c r="C1448" s="46" t="s">
        <v>540</v>
      </c>
      <c r="D1448" s="13">
        <v>30000</v>
      </c>
      <c r="E1448" s="13">
        <v>30000</v>
      </c>
      <c r="F1448" s="13">
        <v>1500</v>
      </c>
      <c r="G1448" s="13"/>
      <c r="H1448" s="13">
        <v>28500</v>
      </c>
      <c r="I1448" s="13">
        <f>+I1447+G1448-H1448</f>
        <v>1638717.6989999993</v>
      </c>
      <c r="J1448" s="48" t="s">
        <v>18</v>
      </c>
      <c r="L1448" s="4" t="s">
        <v>539</v>
      </c>
    </row>
    <row r="1449" spans="1:13" x14ac:dyDescent="0.2">
      <c r="A1449" s="51">
        <v>45390</v>
      </c>
      <c r="B1449" s="25">
        <v>31328254</v>
      </c>
      <c r="C1449" s="46" t="s">
        <v>58</v>
      </c>
      <c r="D1449" s="13">
        <v>177590</v>
      </c>
      <c r="E1449" s="13">
        <v>177590</v>
      </c>
      <c r="F1449" s="13">
        <v>7525</v>
      </c>
      <c r="G1449" s="13"/>
      <c r="H1449" s="13">
        <v>170065</v>
      </c>
      <c r="I1449" s="13">
        <f>+I1448+G1449-H1449</f>
        <v>1468652.6989999993</v>
      </c>
      <c r="J1449" s="48" t="s">
        <v>501</v>
      </c>
      <c r="L1449" s="4" t="s">
        <v>538</v>
      </c>
    </row>
    <row r="1450" spans="1:13" x14ac:dyDescent="0.2">
      <c r="A1450" s="51">
        <v>45390</v>
      </c>
      <c r="B1450" s="25">
        <v>31328409</v>
      </c>
      <c r="C1450" s="46" t="s">
        <v>26</v>
      </c>
      <c r="D1450" s="13">
        <v>535413.6</v>
      </c>
      <c r="E1450" s="13">
        <v>534130.16</v>
      </c>
      <c r="F1450" s="13">
        <v>26706.51</v>
      </c>
      <c r="G1450" s="13"/>
      <c r="H1450" s="13">
        <v>508707.09</v>
      </c>
      <c r="I1450" s="13">
        <f>+I1449+G1450-H1450</f>
        <v>959945.60899999924</v>
      </c>
      <c r="J1450" s="48" t="s">
        <v>537</v>
      </c>
      <c r="L1450" s="4" t="s">
        <v>536</v>
      </c>
    </row>
    <row r="1451" spans="1:13" x14ac:dyDescent="0.2">
      <c r="A1451" s="51">
        <v>45390</v>
      </c>
      <c r="B1451" s="25">
        <v>31328583</v>
      </c>
      <c r="C1451" s="46" t="s">
        <v>45</v>
      </c>
      <c r="D1451" s="13">
        <v>49272</v>
      </c>
      <c r="E1451" s="13">
        <v>42900</v>
      </c>
      <c r="F1451" s="13">
        <v>2145</v>
      </c>
      <c r="G1451" s="13"/>
      <c r="H1451" s="13">
        <v>47127</v>
      </c>
      <c r="I1451" s="13">
        <f>+I1450+G1451-H1451</f>
        <v>912818.60899999924</v>
      </c>
      <c r="J1451" s="48" t="s">
        <v>394</v>
      </c>
      <c r="L1451" s="4" t="s">
        <v>535</v>
      </c>
    </row>
    <row r="1452" spans="1:13" x14ac:dyDescent="0.2">
      <c r="A1452" s="51">
        <v>45390</v>
      </c>
      <c r="B1452" s="25">
        <v>31328910</v>
      </c>
      <c r="C1452" s="46" t="s">
        <v>22</v>
      </c>
      <c r="D1452" s="13">
        <v>251984</v>
      </c>
      <c r="E1452" s="13">
        <v>248600</v>
      </c>
      <c r="F1452" s="13">
        <v>12430</v>
      </c>
      <c r="G1452" s="13"/>
      <c r="H1452" s="13">
        <v>239554</v>
      </c>
      <c r="I1452" s="13">
        <f>+I1451+G1452-H1452</f>
        <v>673264.60899999924</v>
      </c>
      <c r="J1452" s="48" t="s">
        <v>394</v>
      </c>
      <c r="L1452" s="4" t="s">
        <v>534</v>
      </c>
    </row>
    <row r="1453" spans="1:13" x14ac:dyDescent="0.2">
      <c r="A1453" s="51">
        <v>45390</v>
      </c>
      <c r="B1453" s="25">
        <v>31329019</v>
      </c>
      <c r="C1453" s="46" t="s">
        <v>533</v>
      </c>
      <c r="D1453" s="13">
        <v>350828.27</v>
      </c>
      <c r="E1453" s="13">
        <v>347118.47</v>
      </c>
      <c r="F1453" s="13">
        <v>17355.919999999998</v>
      </c>
      <c r="G1453" s="13"/>
      <c r="H1453" s="13">
        <v>333472.34999999998</v>
      </c>
      <c r="I1453" s="13">
        <f>+I1452+G1453-H1453</f>
        <v>339792.25899999926</v>
      </c>
      <c r="J1453" s="48" t="s">
        <v>16</v>
      </c>
      <c r="L1453" s="4" t="s">
        <v>532</v>
      </c>
    </row>
    <row r="1454" spans="1:13" x14ac:dyDescent="0.2">
      <c r="A1454" s="51">
        <v>45390</v>
      </c>
      <c r="B1454" s="25">
        <v>31329128</v>
      </c>
      <c r="C1454" s="46" t="s">
        <v>141</v>
      </c>
      <c r="D1454" s="13">
        <v>136799.62</v>
      </c>
      <c r="E1454" s="13">
        <v>130644.06</v>
      </c>
      <c r="F1454" s="13">
        <v>6532.2</v>
      </c>
      <c r="G1454" s="13"/>
      <c r="H1454" s="13">
        <v>130267.42</v>
      </c>
      <c r="I1454" s="13">
        <f>+I1453+G1454-H1454</f>
        <v>209524.83899999928</v>
      </c>
      <c r="J1454" s="48" t="s">
        <v>16</v>
      </c>
      <c r="L1454" s="4" t="s">
        <v>531</v>
      </c>
    </row>
    <row r="1455" spans="1:13" x14ac:dyDescent="0.2">
      <c r="A1455" s="51">
        <v>45390</v>
      </c>
      <c r="B1455" s="25">
        <v>31329564</v>
      </c>
      <c r="C1455" s="46" t="s">
        <v>89</v>
      </c>
      <c r="D1455" s="13">
        <v>15950</v>
      </c>
      <c r="E1455" s="13">
        <v>0</v>
      </c>
      <c r="F1455" s="13">
        <v>0</v>
      </c>
      <c r="G1455" s="13"/>
      <c r="H1455" s="13">
        <v>15950</v>
      </c>
      <c r="I1455" s="13">
        <f>+I1454+G1455-H1455</f>
        <v>193574.83899999928</v>
      </c>
      <c r="J1455" s="25" t="s">
        <v>211</v>
      </c>
      <c r="L1455" s="4"/>
    </row>
    <row r="1456" spans="1:13" x14ac:dyDescent="0.2">
      <c r="A1456" s="51">
        <v>45390</v>
      </c>
      <c r="B1456" s="25">
        <v>31329711</v>
      </c>
      <c r="C1456" s="46" t="s">
        <v>43</v>
      </c>
      <c r="D1456" s="13">
        <v>5500</v>
      </c>
      <c r="E1456" s="13">
        <v>0</v>
      </c>
      <c r="F1456" s="13">
        <v>0</v>
      </c>
      <c r="G1456" s="13"/>
      <c r="H1456" s="13">
        <v>5500</v>
      </c>
      <c r="I1456" s="13">
        <f>+I1455+G1456-H1456</f>
        <v>188074.83899999928</v>
      </c>
      <c r="J1456" s="25" t="s">
        <v>211</v>
      </c>
      <c r="L1456" s="4"/>
    </row>
    <row r="1457" spans="1:12" x14ac:dyDescent="0.2">
      <c r="A1457" s="51">
        <v>45390</v>
      </c>
      <c r="B1457" s="25">
        <v>31329770</v>
      </c>
      <c r="C1457" s="46" t="s">
        <v>108</v>
      </c>
      <c r="D1457" s="13">
        <v>6700</v>
      </c>
      <c r="E1457" s="13">
        <v>0</v>
      </c>
      <c r="F1457" s="13">
        <v>0</v>
      </c>
      <c r="G1457" s="13"/>
      <c r="H1457" s="13">
        <v>6700</v>
      </c>
      <c r="I1457" s="13">
        <f>+I1456+G1457-H1457</f>
        <v>181374.83899999928</v>
      </c>
      <c r="J1457" s="25" t="s">
        <v>211</v>
      </c>
      <c r="L1457" s="4"/>
    </row>
    <row r="1458" spans="1:12" x14ac:dyDescent="0.2">
      <c r="A1458" s="51">
        <v>45390</v>
      </c>
      <c r="B1458" s="25">
        <v>31329851</v>
      </c>
      <c r="C1458" s="46" t="s">
        <v>530</v>
      </c>
      <c r="D1458" s="13">
        <v>2000</v>
      </c>
      <c r="E1458" s="13">
        <v>0</v>
      </c>
      <c r="F1458" s="13">
        <v>0</v>
      </c>
      <c r="G1458" s="13"/>
      <c r="H1458" s="13">
        <v>2000</v>
      </c>
      <c r="I1458" s="13">
        <f>+I1457+G1458-H1458</f>
        <v>179374.83899999928</v>
      </c>
      <c r="J1458" s="25" t="s">
        <v>211</v>
      </c>
      <c r="L1458" s="4"/>
    </row>
    <row r="1459" spans="1:12" x14ac:dyDescent="0.2">
      <c r="A1459" s="51">
        <v>45390</v>
      </c>
      <c r="B1459" s="25">
        <v>31329920</v>
      </c>
      <c r="C1459" s="46" t="s">
        <v>529</v>
      </c>
      <c r="D1459" s="13">
        <v>7450</v>
      </c>
      <c r="E1459" s="13">
        <v>0</v>
      </c>
      <c r="F1459" s="13">
        <v>0</v>
      </c>
      <c r="G1459" s="13"/>
      <c r="H1459" s="13">
        <v>7450</v>
      </c>
      <c r="I1459" s="13">
        <f>+I1458+G1459-H1459</f>
        <v>171924.83899999928</v>
      </c>
      <c r="J1459" s="25" t="s">
        <v>211</v>
      </c>
      <c r="L1459" s="4"/>
    </row>
    <row r="1460" spans="1:12" x14ac:dyDescent="0.2">
      <c r="A1460" s="51">
        <v>45390</v>
      </c>
      <c r="B1460" s="25">
        <v>31330018</v>
      </c>
      <c r="C1460" s="46" t="s">
        <v>453</v>
      </c>
      <c r="D1460" s="13">
        <v>10750</v>
      </c>
      <c r="E1460" s="13">
        <v>0</v>
      </c>
      <c r="F1460" s="13">
        <v>0</v>
      </c>
      <c r="G1460" s="13"/>
      <c r="H1460" s="13">
        <v>10750</v>
      </c>
      <c r="I1460" s="13">
        <f>+I1459+G1460-H1460</f>
        <v>161174.83899999928</v>
      </c>
      <c r="J1460" s="25" t="s">
        <v>211</v>
      </c>
      <c r="L1460" s="4"/>
    </row>
    <row r="1461" spans="1:12" x14ac:dyDescent="0.2">
      <c r="A1461" s="51">
        <v>45390</v>
      </c>
      <c r="B1461" s="25">
        <v>31330078</v>
      </c>
      <c r="C1461" s="46" t="s">
        <v>528</v>
      </c>
      <c r="D1461" s="13">
        <v>1900</v>
      </c>
      <c r="E1461" s="13">
        <v>0</v>
      </c>
      <c r="F1461" s="13">
        <v>0</v>
      </c>
      <c r="G1461" s="13"/>
      <c r="H1461" s="13">
        <v>1900</v>
      </c>
      <c r="I1461" s="13">
        <f>+I1460+G1461-H1461</f>
        <v>159274.83899999928</v>
      </c>
      <c r="J1461" s="25" t="s">
        <v>211</v>
      </c>
      <c r="L1461" s="4"/>
    </row>
    <row r="1462" spans="1:12" x14ac:dyDescent="0.2">
      <c r="A1462" s="51">
        <v>45390</v>
      </c>
      <c r="B1462" s="25">
        <v>31330149</v>
      </c>
      <c r="C1462" s="46" t="s">
        <v>527</v>
      </c>
      <c r="D1462" s="13">
        <v>1700</v>
      </c>
      <c r="E1462" s="13">
        <v>0</v>
      </c>
      <c r="F1462" s="13">
        <v>0</v>
      </c>
      <c r="G1462" s="13"/>
      <c r="H1462" s="13">
        <v>1700</v>
      </c>
      <c r="I1462" s="13">
        <f>+I1461+G1462-H1462</f>
        <v>157574.83899999928</v>
      </c>
      <c r="J1462" s="25" t="s">
        <v>211</v>
      </c>
      <c r="L1462" s="4"/>
    </row>
    <row r="1463" spans="1:12" x14ac:dyDescent="0.2">
      <c r="A1463" s="51">
        <v>45390</v>
      </c>
      <c r="B1463" s="25">
        <v>31330220</v>
      </c>
      <c r="C1463" s="46" t="s">
        <v>452</v>
      </c>
      <c r="D1463" s="13">
        <v>10720</v>
      </c>
      <c r="E1463" s="13">
        <v>0</v>
      </c>
      <c r="F1463" s="13">
        <v>0</v>
      </c>
      <c r="G1463" s="13"/>
      <c r="H1463" s="13">
        <v>10720</v>
      </c>
      <c r="I1463" s="13">
        <f>+I1462+G1463-H1463</f>
        <v>146854.83899999928</v>
      </c>
      <c r="J1463" s="25" t="s">
        <v>211</v>
      </c>
      <c r="L1463" s="4"/>
    </row>
    <row r="1464" spans="1:12" x14ac:dyDescent="0.2">
      <c r="A1464" s="51">
        <v>45390</v>
      </c>
      <c r="B1464" s="25">
        <v>31330319</v>
      </c>
      <c r="C1464" s="46" t="s">
        <v>254</v>
      </c>
      <c r="D1464" s="13">
        <v>4500</v>
      </c>
      <c r="E1464" s="13">
        <v>0</v>
      </c>
      <c r="F1464" s="13">
        <v>0</v>
      </c>
      <c r="G1464" s="13"/>
      <c r="H1464" s="13">
        <v>4500</v>
      </c>
      <c r="I1464" s="13">
        <f>+I1463+G1464-H1464</f>
        <v>142354.83899999928</v>
      </c>
      <c r="J1464" s="25" t="s">
        <v>211</v>
      </c>
      <c r="L1464" s="4"/>
    </row>
    <row r="1465" spans="1:12" x14ac:dyDescent="0.2">
      <c r="A1465" s="51">
        <v>45390</v>
      </c>
      <c r="B1465" s="25">
        <v>31330503</v>
      </c>
      <c r="C1465" s="46" t="s">
        <v>72</v>
      </c>
      <c r="D1465" s="13">
        <v>2150</v>
      </c>
      <c r="E1465" s="13">
        <v>0</v>
      </c>
      <c r="F1465" s="13">
        <v>0</v>
      </c>
      <c r="G1465" s="13"/>
      <c r="H1465" s="13">
        <v>2150</v>
      </c>
      <c r="I1465" s="13">
        <f>+I1464+G1465-H1465</f>
        <v>140204.83899999928</v>
      </c>
      <c r="J1465" s="25" t="s">
        <v>211</v>
      </c>
      <c r="L1465" s="4"/>
    </row>
    <row r="1466" spans="1:12" x14ac:dyDescent="0.2">
      <c r="A1466" s="51">
        <v>45390</v>
      </c>
      <c r="B1466" s="17">
        <v>31330619</v>
      </c>
      <c r="C1466" s="46" t="s">
        <v>83</v>
      </c>
      <c r="D1466" s="40">
        <v>15900</v>
      </c>
      <c r="E1466" s="40">
        <v>0</v>
      </c>
      <c r="F1466" s="40">
        <v>0</v>
      </c>
      <c r="G1466" s="40"/>
      <c r="H1466" s="40">
        <v>15900</v>
      </c>
      <c r="I1466" s="13">
        <f>+I1465+G1466-H1466</f>
        <v>124304.83899999928</v>
      </c>
      <c r="J1466" s="25" t="s">
        <v>211</v>
      </c>
      <c r="L1466" s="4"/>
    </row>
    <row r="1467" spans="1:12" x14ac:dyDescent="0.2">
      <c r="A1467" s="51">
        <v>45390</v>
      </c>
      <c r="B1467" s="17">
        <v>31330753</v>
      </c>
      <c r="C1467" s="46" t="s">
        <v>526</v>
      </c>
      <c r="D1467" s="40">
        <v>1100</v>
      </c>
      <c r="E1467" s="40">
        <v>0</v>
      </c>
      <c r="F1467" s="40">
        <v>0</v>
      </c>
      <c r="G1467" s="40"/>
      <c r="H1467" s="40">
        <v>1100</v>
      </c>
      <c r="I1467" s="13">
        <f>+I1466+G1467-H1467</f>
        <v>123204.83899999928</v>
      </c>
      <c r="J1467" s="25" t="s">
        <v>211</v>
      </c>
      <c r="L1467" s="4"/>
    </row>
    <row r="1468" spans="1:12" x14ac:dyDescent="0.2">
      <c r="A1468" s="51">
        <v>45390</v>
      </c>
      <c r="B1468" s="17">
        <v>31330814</v>
      </c>
      <c r="C1468" s="46" t="s">
        <v>525</v>
      </c>
      <c r="D1468" s="40">
        <v>2450</v>
      </c>
      <c r="E1468" s="40">
        <v>0</v>
      </c>
      <c r="F1468" s="40">
        <v>0</v>
      </c>
      <c r="G1468" s="40"/>
      <c r="H1468" s="40">
        <v>2450</v>
      </c>
      <c r="I1468" s="13">
        <f>+I1467+G1468-H1468</f>
        <v>120754.83899999928</v>
      </c>
      <c r="J1468" s="25" t="s">
        <v>211</v>
      </c>
      <c r="L1468" s="4"/>
    </row>
    <row r="1469" spans="1:12" x14ac:dyDescent="0.2">
      <c r="A1469" s="51">
        <v>45392</v>
      </c>
      <c r="B1469" s="17">
        <v>31372100</v>
      </c>
      <c r="C1469" s="46" t="s">
        <v>277</v>
      </c>
      <c r="D1469" s="40">
        <v>110640.2</v>
      </c>
      <c r="E1469" s="40"/>
      <c r="F1469" s="40">
        <v>0</v>
      </c>
      <c r="G1469" s="40"/>
      <c r="H1469" s="40">
        <v>110640.2</v>
      </c>
      <c r="I1469" s="13">
        <f>+I1468+G1469-H1469</f>
        <v>10114.638999999283</v>
      </c>
      <c r="J1469" s="48" t="s">
        <v>276</v>
      </c>
      <c r="L1469" s="4"/>
    </row>
    <row r="1470" spans="1:12" x14ac:dyDescent="0.2">
      <c r="A1470" s="36"/>
      <c r="B1470" s="17"/>
      <c r="C1470" s="46" t="s">
        <v>2</v>
      </c>
      <c r="D1470" s="40">
        <v>3658.17</v>
      </c>
      <c r="E1470" s="40"/>
      <c r="F1470" s="40">
        <v>0</v>
      </c>
      <c r="G1470" s="40"/>
      <c r="H1470" s="40">
        <v>3658.17</v>
      </c>
      <c r="I1470" s="13">
        <f>+I1469+G1470-H1470</f>
        <v>6456.4689999992825</v>
      </c>
      <c r="J1470" s="17" t="s">
        <v>1</v>
      </c>
      <c r="L1470" s="4"/>
    </row>
    <row r="1471" spans="1:12" x14ac:dyDescent="0.2">
      <c r="A1471" s="36"/>
      <c r="B1471" s="17"/>
      <c r="C1471" s="22" t="s">
        <v>524</v>
      </c>
      <c r="D1471" s="40"/>
      <c r="E1471" s="40"/>
      <c r="F1471" s="40"/>
      <c r="G1471" s="40"/>
      <c r="H1471" s="40"/>
      <c r="I1471" s="13">
        <f>+I1470+G1471-H1471</f>
        <v>6456.4689999992825</v>
      </c>
      <c r="J1471" s="17"/>
      <c r="L1471" s="4"/>
    </row>
    <row r="1472" spans="1:12" ht="13.5" thickBot="1" x14ac:dyDescent="0.25">
      <c r="A1472" s="36">
        <v>45407</v>
      </c>
      <c r="B1472" s="17">
        <v>4524000016</v>
      </c>
      <c r="C1472" s="46" t="s">
        <v>2</v>
      </c>
      <c r="D1472" s="40"/>
      <c r="E1472" s="40"/>
      <c r="F1472" s="40"/>
      <c r="G1472" s="19">
        <v>2499914.0499999998</v>
      </c>
      <c r="H1472" s="40"/>
      <c r="I1472" s="19">
        <f>+I1471+G1472-H1472</f>
        <v>2506370.5189999989</v>
      </c>
      <c r="J1472" s="17"/>
      <c r="L1472" s="4"/>
    </row>
    <row r="1473" spans="1:13" x14ac:dyDescent="0.2">
      <c r="A1473" s="36">
        <v>45412</v>
      </c>
      <c r="B1473" s="17">
        <v>31900724</v>
      </c>
      <c r="C1473" s="28" t="s">
        <v>33</v>
      </c>
      <c r="D1473" s="40">
        <v>79252</v>
      </c>
      <c r="E1473" s="40">
        <v>79252</v>
      </c>
      <c r="F1473" s="40">
        <v>3962.6</v>
      </c>
      <c r="G1473" s="40"/>
      <c r="H1473" s="40">
        <v>75289.399999999994</v>
      </c>
      <c r="I1473" s="13">
        <f>+I1472+G1473-H1473</f>
        <v>2431081.118999999</v>
      </c>
      <c r="J1473" s="50" t="s">
        <v>32</v>
      </c>
      <c r="L1473" s="4"/>
      <c r="M1473" s="25" t="s">
        <v>523</v>
      </c>
    </row>
    <row r="1474" spans="1:13" x14ac:dyDescent="0.2">
      <c r="A1474" s="36">
        <v>45412</v>
      </c>
      <c r="B1474" s="17">
        <v>31901322</v>
      </c>
      <c r="C1474" s="28" t="s">
        <v>522</v>
      </c>
      <c r="D1474" s="40">
        <v>18000</v>
      </c>
      <c r="E1474" s="40">
        <v>0</v>
      </c>
      <c r="F1474" s="40">
        <v>0</v>
      </c>
      <c r="G1474" s="40"/>
      <c r="H1474" s="40">
        <v>18000</v>
      </c>
      <c r="I1474" s="13">
        <f>+I1473+G1474-H1474</f>
        <v>2413081.118999999</v>
      </c>
      <c r="J1474" s="48" t="s">
        <v>521</v>
      </c>
      <c r="L1474" s="4"/>
      <c r="M1474" s="25" t="s">
        <v>520</v>
      </c>
    </row>
    <row r="1475" spans="1:13" x14ac:dyDescent="0.2">
      <c r="A1475" s="36">
        <v>45412</v>
      </c>
      <c r="B1475" s="17">
        <v>31901661</v>
      </c>
      <c r="C1475" s="28" t="s">
        <v>63</v>
      </c>
      <c r="D1475" s="40">
        <v>40387.5</v>
      </c>
      <c r="E1475" s="40">
        <v>36225</v>
      </c>
      <c r="F1475" s="40">
        <v>1811.25</v>
      </c>
      <c r="G1475" s="40"/>
      <c r="H1475" s="40">
        <v>38576.25</v>
      </c>
      <c r="I1475" s="13">
        <f>+I1474+G1475-H1475</f>
        <v>2374504.868999999</v>
      </c>
      <c r="J1475" s="48" t="s">
        <v>16</v>
      </c>
      <c r="L1475" s="4"/>
      <c r="M1475" s="25" t="s">
        <v>519</v>
      </c>
    </row>
    <row r="1476" spans="1:13" x14ac:dyDescent="0.2">
      <c r="A1476" s="36">
        <v>45412</v>
      </c>
      <c r="B1476" s="17">
        <v>31902193</v>
      </c>
      <c r="C1476" s="28" t="s">
        <v>129</v>
      </c>
      <c r="D1476" s="40">
        <v>185585.1</v>
      </c>
      <c r="E1476" s="40">
        <v>176640</v>
      </c>
      <c r="F1476" s="40">
        <v>8832</v>
      </c>
      <c r="G1476" s="40"/>
      <c r="H1476" s="40">
        <v>176753.1</v>
      </c>
      <c r="I1476" s="13">
        <f>+I1475+G1476-H1476</f>
        <v>2197751.7689999989</v>
      </c>
      <c r="J1476" s="48" t="s">
        <v>16</v>
      </c>
      <c r="L1476" s="4"/>
      <c r="M1476" s="25" t="s">
        <v>518</v>
      </c>
    </row>
    <row r="1477" spans="1:13" x14ac:dyDescent="0.2">
      <c r="A1477" s="36">
        <v>45412</v>
      </c>
      <c r="B1477" s="17">
        <v>31902573</v>
      </c>
      <c r="C1477" s="28" t="s">
        <v>517</v>
      </c>
      <c r="D1477" s="40">
        <v>55620</v>
      </c>
      <c r="E1477" s="40">
        <v>48600</v>
      </c>
      <c r="F1477" s="40">
        <v>2430</v>
      </c>
      <c r="G1477" s="40"/>
      <c r="H1477" s="40">
        <v>53190</v>
      </c>
      <c r="I1477" s="13">
        <f>+I1476+G1477-H1477</f>
        <v>2144561.7689999989</v>
      </c>
      <c r="J1477" s="48" t="s">
        <v>426</v>
      </c>
      <c r="L1477" s="4"/>
      <c r="M1477" s="25" t="s">
        <v>516</v>
      </c>
    </row>
    <row r="1478" spans="1:13" x14ac:dyDescent="0.2">
      <c r="A1478" s="36">
        <v>45412</v>
      </c>
      <c r="B1478" s="17">
        <v>31903072</v>
      </c>
      <c r="C1478" s="28" t="s">
        <v>398</v>
      </c>
      <c r="D1478" s="40">
        <v>233964.4</v>
      </c>
      <c r="E1478" s="40">
        <v>229827.5</v>
      </c>
      <c r="F1478" s="40">
        <v>11491.38</v>
      </c>
      <c r="G1478" s="40"/>
      <c r="H1478" s="40">
        <v>222473.03</v>
      </c>
      <c r="I1478" s="13">
        <f>+I1477+G1478-H1478</f>
        <v>1922088.7389999989</v>
      </c>
      <c r="J1478" s="48" t="s">
        <v>515</v>
      </c>
      <c r="L1478" s="4"/>
      <c r="M1478" s="25" t="s">
        <v>514</v>
      </c>
    </row>
    <row r="1479" spans="1:13" x14ac:dyDescent="0.2">
      <c r="A1479" s="36">
        <v>45412</v>
      </c>
      <c r="B1479" s="17">
        <v>31903942</v>
      </c>
      <c r="C1479" s="28" t="s">
        <v>305</v>
      </c>
      <c r="D1479" s="40">
        <v>13300</v>
      </c>
      <c r="E1479" s="40">
        <v>13000</v>
      </c>
      <c r="F1479" s="40">
        <v>665</v>
      </c>
      <c r="G1479" s="40"/>
      <c r="H1479" s="40">
        <v>12635</v>
      </c>
      <c r="I1479" s="13">
        <f>+I1478+G1479-H1479</f>
        <v>1909453.7389999989</v>
      </c>
      <c r="J1479" s="48" t="s">
        <v>18</v>
      </c>
      <c r="L1479" s="4"/>
      <c r="M1479" s="25" t="s">
        <v>513</v>
      </c>
    </row>
    <row r="1480" spans="1:13" x14ac:dyDescent="0.2">
      <c r="A1480" s="36">
        <v>45412</v>
      </c>
      <c r="B1480" s="17">
        <v>31904437</v>
      </c>
      <c r="C1480" s="28" t="s">
        <v>512</v>
      </c>
      <c r="D1480" s="40">
        <v>49501</v>
      </c>
      <c r="E1480" s="40">
        <v>41950</v>
      </c>
      <c r="F1480" s="40">
        <v>2097.5</v>
      </c>
      <c r="G1480" s="40"/>
      <c r="H1480" s="40">
        <v>47403.5</v>
      </c>
      <c r="I1480" s="13">
        <f>+I1479+G1480-H1480</f>
        <v>1862050.2389999989</v>
      </c>
      <c r="J1480" s="48" t="s">
        <v>511</v>
      </c>
      <c r="L1480" s="4"/>
      <c r="M1480" s="25" t="s">
        <v>510</v>
      </c>
    </row>
    <row r="1481" spans="1:13" x14ac:dyDescent="0.2">
      <c r="A1481" s="36">
        <v>45412</v>
      </c>
      <c r="B1481" s="17">
        <v>31905053</v>
      </c>
      <c r="C1481" s="28" t="s">
        <v>509</v>
      </c>
      <c r="D1481" s="40">
        <v>26350</v>
      </c>
      <c r="E1481" s="40">
        <v>25650</v>
      </c>
      <c r="F1481" s="40">
        <v>1282.5</v>
      </c>
      <c r="G1481" s="40"/>
      <c r="H1481" s="40">
        <v>25067.5</v>
      </c>
      <c r="I1481" s="13">
        <f>+I1480+G1481-H1481</f>
        <v>1836982.7389999989</v>
      </c>
      <c r="J1481" s="48" t="s">
        <v>176</v>
      </c>
      <c r="L1481" s="4"/>
      <c r="M1481" s="25" t="s">
        <v>508</v>
      </c>
    </row>
    <row r="1482" spans="1:13" x14ac:dyDescent="0.2">
      <c r="A1482" s="36">
        <v>45412</v>
      </c>
      <c r="B1482" s="17">
        <v>31907575</v>
      </c>
      <c r="C1482" s="28" t="s">
        <v>30</v>
      </c>
      <c r="D1482" s="40">
        <v>79066.820000000007</v>
      </c>
      <c r="E1482" s="40">
        <v>79066.820000000007</v>
      </c>
      <c r="F1482" s="40">
        <v>3953.34</v>
      </c>
      <c r="G1482" s="40"/>
      <c r="H1482" s="40">
        <v>75113.48</v>
      </c>
      <c r="I1482" s="13">
        <f>+I1481+G1482-H1482</f>
        <v>1761869.2589999989</v>
      </c>
      <c r="J1482" s="48" t="s">
        <v>18</v>
      </c>
      <c r="L1482" s="4"/>
      <c r="M1482" s="25" t="s">
        <v>507</v>
      </c>
    </row>
    <row r="1483" spans="1:13" x14ac:dyDescent="0.2">
      <c r="A1483" s="36">
        <v>45412</v>
      </c>
      <c r="B1483" s="17">
        <v>31908606</v>
      </c>
      <c r="C1483" s="28" t="s">
        <v>374</v>
      </c>
      <c r="D1483" s="40">
        <v>66000</v>
      </c>
      <c r="E1483" s="40">
        <v>66000</v>
      </c>
      <c r="F1483" s="40">
        <v>3300</v>
      </c>
      <c r="G1483" s="40"/>
      <c r="H1483" s="40">
        <v>62700</v>
      </c>
      <c r="I1483" s="13">
        <f>+I1482+G1483-H1483</f>
        <v>1699169.2589999989</v>
      </c>
      <c r="J1483" s="48" t="s">
        <v>18</v>
      </c>
      <c r="L1483" s="4"/>
      <c r="M1483" s="25" t="s">
        <v>506</v>
      </c>
    </row>
    <row r="1484" spans="1:13" ht="25.5" x14ac:dyDescent="0.2">
      <c r="A1484" s="36">
        <v>45412</v>
      </c>
      <c r="B1484" s="17">
        <v>31909029</v>
      </c>
      <c r="C1484" s="28" t="s">
        <v>29</v>
      </c>
      <c r="D1484" s="40">
        <v>138664.1</v>
      </c>
      <c r="E1484" s="40">
        <v>122414.6</v>
      </c>
      <c r="F1484" s="40">
        <v>6120.73</v>
      </c>
      <c r="G1484" s="40"/>
      <c r="H1484" s="40">
        <v>132543.37</v>
      </c>
      <c r="I1484" s="13">
        <f>+I1483+G1484-H1484</f>
        <v>1566625.888999999</v>
      </c>
      <c r="J1484" s="49" t="s">
        <v>481</v>
      </c>
      <c r="L1484" s="4"/>
      <c r="M1484" s="25" t="s">
        <v>505</v>
      </c>
    </row>
    <row r="1485" spans="1:13" x14ac:dyDescent="0.2">
      <c r="A1485" s="36">
        <v>45412</v>
      </c>
      <c r="B1485" s="17">
        <v>31909344</v>
      </c>
      <c r="C1485" s="28" t="s">
        <v>504</v>
      </c>
      <c r="D1485" s="40">
        <v>53100</v>
      </c>
      <c r="E1485" s="40">
        <v>50850</v>
      </c>
      <c r="F1485" s="40">
        <v>2250</v>
      </c>
      <c r="G1485" s="40"/>
      <c r="H1485" s="40">
        <v>50850</v>
      </c>
      <c r="I1485" s="13">
        <f>+I1484+G1485-H1485</f>
        <v>1515775.888999999</v>
      </c>
      <c r="J1485" s="48" t="s">
        <v>503</v>
      </c>
      <c r="L1485" s="4"/>
      <c r="M1485" s="25" t="s">
        <v>502</v>
      </c>
    </row>
    <row r="1486" spans="1:13" x14ac:dyDescent="0.2">
      <c r="A1486" s="36">
        <v>45412</v>
      </c>
      <c r="B1486" s="17">
        <v>31909552</v>
      </c>
      <c r="C1486" s="28" t="s">
        <v>58</v>
      </c>
      <c r="D1486" s="40">
        <v>227150</v>
      </c>
      <c r="E1486" s="40">
        <v>192500</v>
      </c>
      <c r="F1486" s="40">
        <v>9625</v>
      </c>
      <c r="G1486" s="40"/>
      <c r="H1486" s="40">
        <v>217525</v>
      </c>
      <c r="I1486" s="13">
        <f>+I1485+G1486-H1486</f>
        <v>1298250.888999999</v>
      </c>
      <c r="J1486" s="48" t="s">
        <v>501</v>
      </c>
      <c r="L1486" s="4"/>
      <c r="M1486" s="25" t="s">
        <v>500</v>
      </c>
    </row>
    <row r="1487" spans="1:13" x14ac:dyDescent="0.2">
      <c r="A1487" s="36">
        <v>45412</v>
      </c>
      <c r="B1487" s="17">
        <v>31909711</v>
      </c>
      <c r="C1487" s="28" t="s">
        <v>75</v>
      </c>
      <c r="D1487" s="40">
        <v>236685.6</v>
      </c>
      <c r="E1487" s="40">
        <v>206100</v>
      </c>
      <c r="F1487" s="40">
        <v>10305</v>
      </c>
      <c r="G1487" s="40"/>
      <c r="H1487" s="40">
        <v>226380.6</v>
      </c>
      <c r="I1487" s="13">
        <f>+I1486+G1487-H1487</f>
        <v>1071870.2889999989</v>
      </c>
      <c r="J1487" s="48" t="s">
        <v>123</v>
      </c>
      <c r="L1487" s="4"/>
      <c r="M1487" s="25" t="s">
        <v>499</v>
      </c>
    </row>
    <row r="1488" spans="1:13" x14ac:dyDescent="0.2">
      <c r="A1488" s="36">
        <v>45412</v>
      </c>
      <c r="B1488" s="17">
        <v>31909869</v>
      </c>
      <c r="C1488" s="28" t="s">
        <v>26</v>
      </c>
      <c r="D1488" s="40">
        <v>571047.37</v>
      </c>
      <c r="E1488" s="40">
        <v>569514.72</v>
      </c>
      <c r="F1488" s="40">
        <v>28475.74</v>
      </c>
      <c r="G1488" s="40"/>
      <c r="H1488" s="40">
        <v>542571.63</v>
      </c>
      <c r="I1488" s="13">
        <f>+I1487+G1488-H1488</f>
        <v>529298.65899999894</v>
      </c>
      <c r="J1488" s="48" t="s">
        <v>221</v>
      </c>
      <c r="L1488" s="4"/>
      <c r="M1488" s="25" t="s">
        <v>498</v>
      </c>
    </row>
    <row r="1489" spans="1:13" x14ac:dyDescent="0.2">
      <c r="A1489" s="36">
        <v>45412</v>
      </c>
      <c r="B1489" s="17">
        <v>31910334</v>
      </c>
      <c r="C1489" s="28" t="s">
        <v>22</v>
      </c>
      <c r="D1489" s="40">
        <v>115000</v>
      </c>
      <c r="E1489" s="40">
        <v>115000</v>
      </c>
      <c r="F1489" s="40">
        <v>5750</v>
      </c>
      <c r="G1489" s="40"/>
      <c r="H1489" s="40">
        <v>109250</v>
      </c>
      <c r="I1489" s="13">
        <f>+I1488+G1489-H1489</f>
        <v>420048.65899999894</v>
      </c>
      <c r="J1489" s="48" t="s">
        <v>18</v>
      </c>
      <c r="L1489" s="4"/>
      <c r="M1489" s="25" t="s">
        <v>497</v>
      </c>
    </row>
    <row r="1490" spans="1:13" x14ac:dyDescent="0.2">
      <c r="A1490" s="36">
        <v>45412</v>
      </c>
      <c r="B1490" s="17">
        <v>31910490</v>
      </c>
      <c r="C1490" s="28" t="s">
        <v>496</v>
      </c>
      <c r="D1490" s="40">
        <v>109799</v>
      </c>
      <c r="E1490" s="40">
        <v>93050</v>
      </c>
      <c r="F1490" s="40">
        <v>4652.5</v>
      </c>
      <c r="G1490" s="40"/>
      <c r="H1490" s="40">
        <v>105146.5</v>
      </c>
      <c r="I1490" s="13">
        <f>+I1489+G1490-H1490</f>
        <v>314902.15899999894</v>
      </c>
      <c r="J1490" s="48" t="s">
        <v>495</v>
      </c>
      <c r="L1490" s="4"/>
      <c r="M1490" s="25" t="s">
        <v>494</v>
      </c>
    </row>
    <row r="1491" spans="1:13" x14ac:dyDescent="0.2">
      <c r="A1491" s="36">
        <v>45412</v>
      </c>
      <c r="B1491" s="17">
        <v>31911391</v>
      </c>
      <c r="C1491" s="28" t="s">
        <v>493</v>
      </c>
      <c r="D1491" s="40">
        <v>7000</v>
      </c>
      <c r="E1491" s="40">
        <v>7000</v>
      </c>
      <c r="F1491" s="40">
        <v>350</v>
      </c>
      <c r="G1491" s="40"/>
      <c r="H1491" s="40">
        <v>6650</v>
      </c>
      <c r="I1491" s="13">
        <f>+I1490+G1491-H1491</f>
        <v>308252.15899999894</v>
      </c>
      <c r="J1491" s="48" t="s">
        <v>18</v>
      </c>
      <c r="L1491" s="4"/>
      <c r="M1491" s="25" t="s">
        <v>492</v>
      </c>
    </row>
    <row r="1492" spans="1:13" x14ac:dyDescent="0.2">
      <c r="A1492" s="36">
        <v>45412</v>
      </c>
      <c r="B1492" s="17">
        <v>31911524</v>
      </c>
      <c r="C1492" s="28" t="s">
        <v>17</v>
      </c>
      <c r="D1492" s="40">
        <v>64121.53</v>
      </c>
      <c r="E1492" s="40">
        <v>64121.53</v>
      </c>
      <c r="F1492" s="40">
        <v>3206.08</v>
      </c>
      <c r="G1492" s="40"/>
      <c r="H1492" s="40">
        <v>60915.45</v>
      </c>
      <c r="I1492" s="13">
        <f>+I1491+G1492-H1492</f>
        <v>247336.70899999893</v>
      </c>
      <c r="J1492" s="48" t="s">
        <v>16</v>
      </c>
      <c r="L1492" s="4"/>
      <c r="M1492" s="25" t="s">
        <v>491</v>
      </c>
    </row>
    <row r="1493" spans="1:13" x14ac:dyDescent="0.2">
      <c r="A1493" s="36">
        <v>45412</v>
      </c>
      <c r="B1493" s="17">
        <v>31911666</v>
      </c>
      <c r="C1493" s="28" t="s">
        <v>141</v>
      </c>
      <c r="D1493" s="40">
        <v>109931.84</v>
      </c>
      <c r="E1493" s="40">
        <v>109008</v>
      </c>
      <c r="F1493" s="40">
        <v>5450.4</v>
      </c>
      <c r="G1493" s="40"/>
      <c r="H1493" s="40">
        <v>104481.44</v>
      </c>
      <c r="I1493" s="13">
        <f>+I1492+G1493-H1493</f>
        <v>142855.26899999892</v>
      </c>
      <c r="J1493" s="48" t="s">
        <v>16</v>
      </c>
      <c r="L1493" s="4"/>
      <c r="M1493" s="25" t="s">
        <v>490</v>
      </c>
    </row>
    <row r="1494" spans="1:13" x14ac:dyDescent="0.2">
      <c r="A1494" s="36">
        <v>45412</v>
      </c>
      <c r="B1494" s="17">
        <v>31911968</v>
      </c>
      <c r="C1494" s="28" t="s">
        <v>108</v>
      </c>
      <c r="D1494" s="40">
        <v>1750</v>
      </c>
      <c r="E1494" s="40">
        <v>0</v>
      </c>
      <c r="F1494" s="40">
        <v>0</v>
      </c>
      <c r="G1494" s="40"/>
      <c r="H1494" s="40">
        <v>1750</v>
      </c>
      <c r="I1494" s="13">
        <f>+I1493+G1494-H1494</f>
        <v>141105.26899999892</v>
      </c>
      <c r="J1494" s="25" t="s">
        <v>211</v>
      </c>
      <c r="L1494" s="4"/>
    </row>
    <row r="1495" spans="1:13" x14ac:dyDescent="0.2">
      <c r="A1495" s="36">
        <v>45412</v>
      </c>
      <c r="B1495" s="17">
        <v>31912036</v>
      </c>
      <c r="C1495" s="28" t="s">
        <v>453</v>
      </c>
      <c r="D1495" s="40">
        <v>3800</v>
      </c>
      <c r="E1495" s="40">
        <v>0</v>
      </c>
      <c r="F1495" s="40">
        <v>0</v>
      </c>
      <c r="G1495" s="40"/>
      <c r="H1495" s="40">
        <v>3800</v>
      </c>
      <c r="I1495" s="13">
        <f>+I1494+G1495-H1495</f>
        <v>137305.26899999892</v>
      </c>
      <c r="J1495" s="25" t="s">
        <v>211</v>
      </c>
      <c r="L1495" s="4"/>
    </row>
    <row r="1496" spans="1:13" x14ac:dyDescent="0.2">
      <c r="A1496" s="36">
        <v>45412</v>
      </c>
      <c r="B1496" s="17">
        <v>31912133</v>
      </c>
      <c r="C1496" s="28" t="s">
        <v>452</v>
      </c>
      <c r="D1496" s="40">
        <v>5220</v>
      </c>
      <c r="E1496" s="40">
        <v>0</v>
      </c>
      <c r="F1496" s="40">
        <v>0</v>
      </c>
      <c r="G1496" s="40"/>
      <c r="H1496" s="40">
        <v>5220</v>
      </c>
      <c r="I1496" s="13">
        <f>+I1495+G1496-H1496</f>
        <v>132085.26899999892</v>
      </c>
      <c r="J1496" s="25" t="s">
        <v>211</v>
      </c>
      <c r="L1496" s="4"/>
    </row>
    <row r="1497" spans="1:13" x14ac:dyDescent="0.2">
      <c r="A1497" s="36">
        <v>45412</v>
      </c>
      <c r="B1497" s="17">
        <v>31912321</v>
      </c>
      <c r="C1497" s="28" t="s">
        <v>83</v>
      </c>
      <c r="D1497" s="40">
        <v>4900</v>
      </c>
      <c r="E1497" s="40">
        <v>0</v>
      </c>
      <c r="F1497" s="40">
        <v>0</v>
      </c>
      <c r="G1497" s="40"/>
      <c r="H1497" s="40">
        <v>4900</v>
      </c>
      <c r="I1497" s="13">
        <f>+I1496+G1497-H1497</f>
        <v>127185.26899999892</v>
      </c>
      <c r="J1497" s="25" t="s">
        <v>211</v>
      </c>
      <c r="L1497" s="4"/>
    </row>
    <row r="1498" spans="1:13" x14ac:dyDescent="0.2">
      <c r="A1498" s="36">
        <v>45412</v>
      </c>
      <c r="B1498" s="17">
        <v>31912651</v>
      </c>
      <c r="C1498" s="28" t="s">
        <v>489</v>
      </c>
      <c r="D1498" s="40">
        <v>31700.14</v>
      </c>
      <c r="E1498" s="40">
        <v>0</v>
      </c>
      <c r="F1498" s="40">
        <v>0</v>
      </c>
      <c r="G1498" s="40"/>
      <c r="H1498" s="40">
        <v>31700.14</v>
      </c>
      <c r="I1498" s="13">
        <f>+I1497+G1498-H1498</f>
        <v>95485.128999998924</v>
      </c>
      <c r="J1498" s="25" t="s">
        <v>211</v>
      </c>
      <c r="L1498" s="4"/>
    </row>
    <row r="1499" spans="1:13" x14ac:dyDescent="0.2">
      <c r="A1499" s="36">
        <v>45412</v>
      </c>
      <c r="B1499" s="17"/>
      <c r="C1499" s="12" t="s">
        <v>2</v>
      </c>
      <c r="D1499" s="40">
        <v>3791.35</v>
      </c>
      <c r="E1499" s="40">
        <v>0</v>
      </c>
      <c r="F1499" s="40">
        <v>0</v>
      </c>
      <c r="G1499" s="40"/>
      <c r="H1499" s="40">
        <v>3791.35</v>
      </c>
      <c r="I1499" s="13">
        <f>+I1498+G1499-H1499</f>
        <v>91693.778999998918</v>
      </c>
      <c r="J1499" s="47" t="s">
        <v>1</v>
      </c>
      <c r="L1499" s="4"/>
    </row>
    <row r="1500" spans="1:13" x14ac:dyDescent="0.2">
      <c r="A1500" s="36">
        <v>45414</v>
      </c>
      <c r="B1500" s="17">
        <v>4524034269</v>
      </c>
      <c r="C1500" s="28" t="s">
        <v>488</v>
      </c>
      <c r="D1500" s="40"/>
      <c r="E1500" s="40">
        <v>0</v>
      </c>
      <c r="F1500" s="40">
        <v>0</v>
      </c>
      <c r="G1500" s="40">
        <v>31700.14</v>
      </c>
      <c r="H1500" s="40">
        <v>0</v>
      </c>
      <c r="I1500" s="13">
        <f>+I1499+G1500-H1500</f>
        <v>123393.91899999892</v>
      </c>
      <c r="J1500" s="25"/>
      <c r="L1500" s="4"/>
    </row>
    <row r="1501" spans="1:13" x14ac:dyDescent="0.2">
      <c r="A1501" s="36">
        <v>45414</v>
      </c>
      <c r="B1501" s="17">
        <v>31983240</v>
      </c>
      <c r="C1501" s="28" t="s">
        <v>277</v>
      </c>
      <c r="D1501" s="40">
        <v>116011.02</v>
      </c>
      <c r="E1501" s="40">
        <v>0</v>
      </c>
      <c r="F1501" s="40">
        <v>0</v>
      </c>
      <c r="G1501" s="40"/>
      <c r="H1501" s="40">
        <v>116011.02</v>
      </c>
      <c r="I1501" s="13">
        <f>+I1500+G1501-H1501</f>
        <v>7382.8989999989135</v>
      </c>
      <c r="J1501" s="48" t="s">
        <v>276</v>
      </c>
      <c r="L1501" s="4"/>
    </row>
    <row r="1502" spans="1:13" x14ac:dyDescent="0.2">
      <c r="A1502" s="36">
        <v>45414</v>
      </c>
      <c r="B1502" s="17"/>
      <c r="C1502" s="12" t="s">
        <v>2</v>
      </c>
      <c r="D1502" s="40">
        <v>80</v>
      </c>
      <c r="E1502" s="40">
        <v>0</v>
      </c>
      <c r="F1502" s="40">
        <v>0</v>
      </c>
      <c r="G1502" s="40"/>
      <c r="H1502" s="40">
        <v>80</v>
      </c>
      <c r="I1502" s="13">
        <f>+I1501+G1502-H1502</f>
        <v>7302.8989999989135</v>
      </c>
      <c r="J1502" s="47" t="s">
        <v>1</v>
      </c>
      <c r="L1502" s="4"/>
    </row>
    <row r="1503" spans="1:13" x14ac:dyDescent="0.2">
      <c r="A1503" s="36"/>
      <c r="B1503" s="17"/>
      <c r="C1503" s="22" t="s">
        <v>487</v>
      </c>
      <c r="D1503" s="40"/>
      <c r="E1503" s="40"/>
      <c r="F1503" s="40"/>
      <c r="G1503" s="40"/>
      <c r="H1503" s="40"/>
      <c r="I1503" s="13">
        <f>+I1502+G1503-H1503</f>
        <v>7302.8989999989135</v>
      </c>
      <c r="J1503" s="25"/>
      <c r="L1503" s="4"/>
    </row>
    <row r="1504" spans="1:13" x14ac:dyDescent="0.2">
      <c r="A1504" s="36">
        <v>45429</v>
      </c>
      <c r="B1504" s="33">
        <v>4524000016</v>
      </c>
      <c r="C1504" s="46" t="s">
        <v>2</v>
      </c>
      <c r="D1504" s="40"/>
      <c r="E1504" s="40"/>
      <c r="F1504" s="40"/>
      <c r="G1504" s="40">
        <v>2499867.62</v>
      </c>
      <c r="H1504" s="40"/>
      <c r="I1504" s="13">
        <f>+I1503+G1504-H1504</f>
        <v>2507170.5189999989</v>
      </c>
      <c r="J1504" s="25"/>
      <c r="L1504" s="4"/>
    </row>
    <row r="1505" spans="1:12" x14ac:dyDescent="0.2">
      <c r="A1505" s="36">
        <v>45435</v>
      </c>
      <c r="B1505" s="33">
        <v>32519140</v>
      </c>
      <c r="C1505" s="28" t="s">
        <v>486</v>
      </c>
      <c r="D1505" s="42">
        <v>63843.6</v>
      </c>
      <c r="E1505" s="34">
        <v>63843.6</v>
      </c>
      <c r="F1505" s="44">
        <v>3192.18</v>
      </c>
      <c r="G1505" s="40"/>
      <c r="H1505" s="44">
        <v>60651.42</v>
      </c>
      <c r="I1505" s="13">
        <f>+I1504+G1505-H1505</f>
        <v>2446519.098999999</v>
      </c>
      <c r="J1505" s="27" t="s">
        <v>32</v>
      </c>
      <c r="L1505" s="4"/>
    </row>
    <row r="1506" spans="1:12" x14ac:dyDescent="0.2">
      <c r="A1506" s="36">
        <v>45435</v>
      </c>
      <c r="B1506" s="33">
        <v>32519196</v>
      </c>
      <c r="C1506" s="28" t="s">
        <v>485</v>
      </c>
      <c r="D1506" s="42">
        <v>225914.75</v>
      </c>
      <c r="E1506" s="34">
        <v>220619.83</v>
      </c>
      <c r="F1506" s="44">
        <v>11030.99</v>
      </c>
      <c r="G1506" s="40"/>
      <c r="H1506" s="44">
        <v>214883.76</v>
      </c>
      <c r="I1506" s="13">
        <f>+I1505+G1506-H1506</f>
        <v>2231635.3389999988</v>
      </c>
      <c r="J1506" s="27" t="s">
        <v>16</v>
      </c>
      <c r="L1506" s="4"/>
    </row>
    <row r="1507" spans="1:12" x14ac:dyDescent="0.2">
      <c r="A1507" s="36">
        <v>45435</v>
      </c>
      <c r="B1507" s="33">
        <v>32519900</v>
      </c>
      <c r="C1507" s="28" t="s">
        <v>446</v>
      </c>
      <c r="D1507" s="42">
        <v>74020</v>
      </c>
      <c r="E1507" s="34">
        <v>67000</v>
      </c>
      <c r="F1507" s="44">
        <v>3350</v>
      </c>
      <c r="G1507" s="40"/>
      <c r="H1507" s="44">
        <v>70670</v>
      </c>
      <c r="I1507" s="13">
        <f>+I1506+G1507-H1507</f>
        <v>2160965.3389999988</v>
      </c>
      <c r="J1507" s="27" t="s">
        <v>426</v>
      </c>
      <c r="L1507" s="4"/>
    </row>
    <row r="1508" spans="1:12" x14ac:dyDescent="0.2">
      <c r="A1508" s="36">
        <v>45435</v>
      </c>
      <c r="B1508" s="33">
        <v>32519949</v>
      </c>
      <c r="C1508" s="28" t="s">
        <v>65</v>
      </c>
      <c r="D1508" s="42">
        <v>97087.51</v>
      </c>
      <c r="E1508" s="34">
        <v>97087.51</v>
      </c>
      <c r="F1508" s="44">
        <v>0</v>
      </c>
      <c r="G1508" s="40"/>
      <c r="H1508" s="44">
        <v>97087.51</v>
      </c>
      <c r="I1508" s="13">
        <f>+I1507+G1508-H1508</f>
        <v>2063877.8289999987</v>
      </c>
      <c r="J1508" s="27" t="s">
        <v>154</v>
      </c>
      <c r="L1508" s="4"/>
    </row>
    <row r="1509" spans="1:12" x14ac:dyDescent="0.2">
      <c r="A1509" s="36">
        <v>45435</v>
      </c>
      <c r="B1509" s="33">
        <v>32520024</v>
      </c>
      <c r="C1509" s="28" t="s">
        <v>63</v>
      </c>
      <c r="D1509" s="42">
        <v>12921</v>
      </c>
      <c r="E1509" s="34">
        <v>10950</v>
      </c>
      <c r="F1509" s="44">
        <v>547.5</v>
      </c>
      <c r="G1509" s="40"/>
      <c r="H1509" s="44">
        <v>12373.5</v>
      </c>
      <c r="I1509" s="13">
        <f>+I1508+G1509-H1509</f>
        <v>2051504.3289999987</v>
      </c>
      <c r="J1509" s="27" t="s">
        <v>176</v>
      </c>
      <c r="L1509" s="4"/>
    </row>
    <row r="1510" spans="1:12" x14ac:dyDescent="0.2">
      <c r="A1510" s="36">
        <v>45435</v>
      </c>
      <c r="B1510" s="33">
        <v>32520127</v>
      </c>
      <c r="C1510" s="28" t="s">
        <v>129</v>
      </c>
      <c r="D1510" s="42">
        <v>145816</v>
      </c>
      <c r="E1510" s="34">
        <v>145816</v>
      </c>
      <c r="F1510" s="44">
        <v>7290.8</v>
      </c>
      <c r="G1510" s="40"/>
      <c r="H1510" s="44">
        <v>138525.20000000001</v>
      </c>
      <c r="I1510" s="13">
        <f>+I1509+G1510-H1510</f>
        <v>1912979.1289999988</v>
      </c>
      <c r="J1510" s="27" t="s">
        <v>16</v>
      </c>
      <c r="L1510" s="4"/>
    </row>
    <row r="1511" spans="1:12" x14ac:dyDescent="0.2">
      <c r="A1511" s="36">
        <v>45435</v>
      </c>
      <c r="B1511" s="33">
        <v>32520200</v>
      </c>
      <c r="C1511" s="28" t="s">
        <v>484</v>
      </c>
      <c r="D1511" s="42">
        <v>316086.19</v>
      </c>
      <c r="E1511" s="34">
        <v>267869.65000000002</v>
      </c>
      <c r="F1511" s="44">
        <v>13393.48</v>
      </c>
      <c r="G1511" s="40"/>
      <c r="H1511" s="44">
        <v>302692.71000000002</v>
      </c>
      <c r="I1511" s="13">
        <f>+I1510+G1511-H1511</f>
        <v>1610286.4189999988</v>
      </c>
      <c r="J1511" s="27" t="s">
        <v>483</v>
      </c>
      <c r="L1511" s="4"/>
    </row>
    <row r="1512" spans="1:12" x14ac:dyDescent="0.2">
      <c r="A1512" s="36">
        <v>45435</v>
      </c>
      <c r="B1512" s="33">
        <v>32520319</v>
      </c>
      <c r="C1512" s="28" t="s">
        <v>310</v>
      </c>
      <c r="D1512" s="42">
        <v>139660.79999999999</v>
      </c>
      <c r="E1512" s="34">
        <v>126960</v>
      </c>
      <c r="F1512" s="44">
        <v>6348</v>
      </c>
      <c r="G1512" s="40"/>
      <c r="H1512" s="44">
        <v>133312.79999999999</v>
      </c>
      <c r="I1512" s="13">
        <f>+I1511+G1512-H1512</f>
        <v>1476973.6189999988</v>
      </c>
      <c r="J1512" s="27" t="s">
        <v>426</v>
      </c>
      <c r="L1512" s="4"/>
    </row>
    <row r="1513" spans="1:12" x14ac:dyDescent="0.2">
      <c r="A1513" s="36">
        <v>45435</v>
      </c>
      <c r="B1513" s="33">
        <v>32520407</v>
      </c>
      <c r="C1513" s="28" t="s">
        <v>482</v>
      </c>
      <c r="D1513" s="42">
        <v>30000</v>
      </c>
      <c r="E1513" s="34">
        <v>30000</v>
      </c>
      <c r="F1513" s="44">
        <v>1500</v>
      </c>
      <c r="G1513" s="40"/>
      <c r="H1513" s="44">
        <v>28500</v>
      </c>
      <c r="I1513" s="13">
        <f>+I1512+G1513-H1513</f>
        <v>1448473.6189999988</v>
      </c>
      <c r="J1513" s="27" t="s">
        <v>18</v>
      </c>
      <c r="L1513" s="4"/>
    </row>
    <row r="1514" spans="1:12" x14ac:dyDescent="0.2">
      <c r="A1514" s="36">
        <v>45435</v>
      </c>
      <c r="B1514" s="33">
        <v>32520728</v>
      </c>
      <c r="C1514" s="28" t="s">
        <v>202</v>
      </c>
      <c r="D1514" s="42">
        <v>120492</v>
      </c>
      <c r="E1514" s="34">
        <v>117900</v>
      </c>
      <c r="F1514" s="44">
        <v>5895</v>
      </c>
      <c r="G1514" s="40"/>
      <c r="H1514" s="44">
        <v>114597</v>
      </c>
      <c r="I1514" s="13">
        <f>+I1513+G1514-H1514</f>
        <v>1333876.6189999988</v>
      </c>
      <c r="J1514" s="27" t="s">
        <v>426</v>
      </c>
      <c r="L1514" s="4"/>
    </row>
    <row r="1515" spans="1:12" x14ac:dyDescent="0.2">
      <c r="A1515" s="36">
        <v>45435</v>
      </c>
      <c r="B1515" s="33">
        <v>32520860</v>
      </c>
      <c r="C1515" s="28" t="s">
        <v>470</v>
      </c>
      <c r="D1515" s="42">
        <v>151187.18</v>
      </c>
      <c r="E1515" s="34">
        <v>151187.18</v>
      </c>
      <c r="F1515" s="44">
        <v>7559.36</v>
      </c>
      <c r="G1515" s="40"/>
      <c r="H1515" s="44">
        <v>143627.82</v>
      </c>
      <c r="I1515" s="13">
        <f>+I1514+G1515-H1515</f>
        <v>1190248.7989999987</v>
      </c>
      <c r="J1515" s="27" t="s">
        <v>18</v>
      </c>
      <c r="L1515" s="4"/>
    </row>
    <row r="1516" spans="1:12" ht="12" customHeight="1" x14ac:dyDescent="0.2">
      <c r="A1516" s="36">
        <v>45435</v>
      </c>
      <c r="B1516" s="33">
        <v>32520930</v>
      </c>
      <c r="C1516" s="28" t="s">
        <v>29</v>
      </c>
      <c r="D1516" s="42">
        <v>56825</v>
      </c>
      <c r="E1516" s="34">
        <v>52685</v>
      </c>
      <c r="F1516" s="44">
        <v>2634.25</v>
      </c>
      <c r="G1516" s="40"/>
      <c r="H1516" s="44">
        <v>54190.75</v>
      </c>
      <c r="I1516" s="13">
        <f>+I1515+G1516-H1516</f>
        <v>1136058.0489999987</v>
      </c>
      <c r="J1516" s="29" t="s">
        <v>481</v>
      </c>
      <c r="L1516" s="4"/>
    </row>
    <row r="1517" spans="1:12" x14ac:dyDescent="0.2">
      <c r="A1517" s="36">
        <v>45435</v>
      </c>
      <c r="B1517" s="33">
        <v>32521017</v>
      </c>
      <c r="C1517" s="28" t="s">
        <v>75</v>
      </c>
      <c r="D1517" s="42">
        <v>248120</v>
      </c>
      <c r="E1517" s="34">
        <v>246500</v>
      </c>
      <c r="F1517" s="44">
        <v>12325</v>
      </c>
      <c r="G1517" s="40"/>
      <c r="H1517" s="44">
        <v>235795</v>
      </c>
      <c r="I1517" s="13">
        <f>+I1516+G1517-H1517</f>
        <v>900263.04899999872</v>
      </c>
      <c r="J1517" s="27" t="s">
        <v>394</v>
      </c>
      <c r="L1517" s="4"/>
    </row>
    <row r="1518" spans="1:12" x14ac:dyDescent="0.2">
      <c r="A1518" s="36">
        <v>45435</v>
      </c>
      <c r="B1518" s="33">
        <v>32521099</v>
      </c>
      <c r="C1518" s="28" t="s">
        <v>26</v>
      </c>
      <c r="D1518" s="42">
        <v>275049.49</v>
      </c>
      <c r="E1518" s="34">
        <v>274584.32000000001</v>
      </c>
      <c r="F1518" s="44">
        <v>13729.22</v>
      </c>
      <c r="G1518" s="40"/>
      <c r="H1518" s="44">
        <v>261320.27</v>
      </c>
      <c r="I1518" s="13">
        <f>+I1517+G1518-H1518</f>
        <v>638942.7789999987</v>
      </c>
      <c r="J1518" s="27" t="s">
        <v>221</v>
      </c>
      <c r="L1518" s="4"/>
    </row>
    <row r="1519" spans="1:12" x14ac:dyDescent="0.2">
      <c r="A1519" s="36">
        <v>45435</v>
      </c>
      <c r="B1519" s="33">
        <v>32521257</v>
      </c>
      <c r="C1519" s="28" t="s">
        <v>45</v>
      </c>
      <c r="D1519" s="42">
        <v>40000</v>
      </c>
      <c r="E1519" s="34">
        <v>40000</v>
      </c>
      <c r="F1519" s="44">
        <v>2000</v>
      </c>
      <c r="G1519" s="40"/>
      <c r="H1519" s="44">
        <v>38000</v>
      </c>
      <c r="I1519" s="13">
        <f>+I1518+G1519-H1519</f>
        <v>600942.7789999987</v>
      </c>
      <c r="J1519" s="27" t="s">
        <v>18</v>
      </c>
      <c r="L1519" s="4"/>
    </row>
    <row r="1520" spans="1:12" x14ac:dyDescent="0.2">
      <c r="A1520" s="36">
        <v>45435</v>
      </c>
      <c r="B1520" s="33">
        <v>32521431</v>
      </c>
      <c r="C1520" s="28" t="s">
        <v>22</v>
      </c>
      <c r="D1520" s="42">
        <v>91000</v>
      </c>
      <c r="E1520" s="34">
        <v>91000</v>
      </c>
      <c r="F1520" s="44">
        <v>4550</v>
      </c>
      <c r="G1520" s="40"/>
      <c r="H1520" s="44">
        <v>86450</v>
      </c>
      <c r="I1520" s="13">
        <f>+I1519+G1520-H1520</f>
        <v>514492.7789999987</v>
      </c>
      <c r="J1520" s="27" t="s">
        <v>18</v>
      </c>
      <c r="L1520" s="4"/>
    </row>
    <row r="1521" spans="1:12" x14ac:dyDescent="0.2">
      <c r="A1521" s="36">
        <v>45435</v>
      </c>
      <c r="B1521" s="33">
        <v>32521586</v>
      </c>
      <c r="C1521" s="28" t="s">
        <v>17</v>
      </c>
      <c r="D1521" s="42">
        <v>271730</v>
      </c>
      <c r="E1521" s="34">
        <v>271730</v>
      </c>
      <c r="F1521" s="44">
        <v>13586.5</v>
      </c>
      <c r="G1521" s="40"/>
      <c r="H1521" s="44">
        <v>258143.5</v>
      </c>
      <c r="I1521" s="13">
        <f>+I1520+G1521-H1521</f>
        <v>256349.2789999987</v>
      </c>
      <c r="J1521" s="27" t="s">
        <v>16</v>
      </c>
      <c r="L1521" s="4"/>
    </row>
    <row r="1522" spans="1:12" x14ac:dyDescent="0.2">
      <c r="A1522" s="36">
        <v>45435</v>
      </c>
      <c r="B1522" s="33">
        <v>32521739</v>
      </c>
      <c r="C1522" s="28" t="s">
        <v>141</v>
      </c>
      <c r="D1522" s="42">
        <v>78892.399999999994</v>
      </c>
      <c r="E1522" s="34">
        <v>76837</v>
      </c>
      <c r="F1522" s="44">
        <v>3841.85</v>
      </c>
      <c r="G1522" s="40"/>
      <c r="H1522" s="44">
        <v>75050.55</v>
      </c>
      <c r="I1522" s="13">
        <f>+I1521+G1522-H1522</f>
        <v>181298.72899999871</v>
      </c>
      <c r="J1522" s="27" t="s">
        <v>16</v>
      </c>
      <c r="L1522" s="4"/>
    </row>
    <row r="1523" spans="1:12" x14ac:dyDescent="0.2">
      <c r="A1523" s="36">
        <v>45435</v>
      </c>
      <c r="B1523" s="33">
        <v>32521855</v>
      </c>
      <c r="C1523" s="28" t="s">
        <v>89</v>
      </c>
      <c r="D1523" s="42">
        <v>11100</v>
      </c>
      <c r="E1523" s="34">
        <v>0</v>
      </c>
      <c r="F1523" s="45">
        <v>0</v>
      </c>
      <c r="G1523" s="40"/>
      <c r="H1523" s="44">
        <v>11100</v>
      </c>
      <c r="I1523" s="13">
        <f>+I1522+G1523-H1523</f>
        <v>170198.72899999871</v>
      </c>
      <c r="J1523" s="33" t="s">
        <v>211</v>
      </c>
      <c r="L1523" s="4"/>
    </row>
    <row r="1524" spans="1:12" x14ac:dyDescent="0.2">
      <c r="A1524" s="36">
        <v>45435</v>
      </c>
      <c r="B1524" s="33">
        <v>32521919</v>
      </c>
      <c r="C1524" s="28" t="s">
        <v>456</v>
      </c>
      <c r="D1524" s="42">
        <v>3050</v>
      </c>
      <c r="E1524" s="34">
        <v>0</v>
      </c>
      <c r="F1524" s="45">
        <v>0</v>
      </c>
      <c r="G1524" s="40"/>
      <c r="H1524" s="44">
        <v>3050</v>
      </c>
      <c r="I1524" s="13">
        <f>+I1523+G1524-H1524</f>
        <v>167148.72899999871</v>
      </c>
      <c r="J1524" s="33" t="s">
        <v>211</v>
      </c>
      <c r="L1524" s="4"/>
    </row>
    <row r="1525" spans="1:12" x14ac:dyDescent="0.2">
      <c r="A1525" s="36">
        <v>45435</v>
      </c>
      <c r="B1525" s="33">
        <v>32521989</v>
      </c>
      <c r="C1525" s="28" t="s">
        <v>43</v>
      </c>
      <c r="D1525" s="42">
        <v>5500</v>
      </c>
      <c r="E1525" s="34">
        <v>0</v>
      </c>
      <c r="F1525" s="40">
        <v>0</v>
      </c>
      <c r="G1525" s="40"/>
      <c r="H1525" s="44">
        <v>5500</v>
      </c>
      <c r="I1525" s="13">
        <f>+I1524+G1525-H1525</f>
        <v>161648.72899999871</v>
      </c>
      <c r="J1525" s="33" t="s">
        <v>211</v>
      </c>
      <c r="L1525" s="4"/>
    </row>
    <row r="1526" spans="1:12" x14ac:dyDescent="0.2">
      <c r="A1526" s="36">
        <v>45435</v>
      </c>
      <c r="B1526" s="33">
        <v>32522047</v>
      </c>
      <c r="C1526" s="28" t="s">
        <v>108</v>
      </c>
      <c r="D1526" s="42">
        <v>5500</v>
      </c>
      <c r="E1526" s="34">
        <v>0</v>
      </c>
      <c r="F1526" s="40">
        <v>0</v>
      </c>
      <c r="G1526" s="40"/>
      <c r="H1526" s="44">
        <v>5500</v>
      </c>
      <c r="I1526" s="13">
        <f>+I1525+G1526-H1526</f>
        <v>156148.72899999871</v>
      </c>
      <c r="J1526" s="33" t="s">
        <v>211</v>
      </c>
      <c r="L1526" s="4"/>
    </row>
    <row r="1527" spans="1:12" x14ac:dyDescent="0.2">
      <c r="A1527" s="36">
        <v>45435</v>
      </c>
      <c r="B1527" s="33">
        <v>32522164</v>
      </c>
      <c r="C1527" s="28" t="s">
        <v>214</v>
      </c>
      <c r="D1527" s="42">
        <v>2150</v>
      </c>
      <c r="E1527" s="34">
        <v>0</v>
      </c>
      <c r="F1527" s="40">
        <v>0</v>
      </c>
      <c r="G1527" s="40"/>
      <c r="H1527" s="44">
        <v>2150</v>
      </c>
      <c r="I1527" s="13">
        <f>+I1526+G1527-H1527</f>
        <v>153998.72899999871</v>
      </c>
      <c r="J1527" s="33" t="s">
        <v>211</v>
      </c>
      <c r="L1527" s="4"/>
    </row>
    <row r="1528" spans="1:12" x14ac:dyDescent="0.2">
      <c r="A1528" s="36">
        <v>45435</v>
      </c>
      <c r="B1528" s="33">
        <v>32522225</v>
      </c>
      <c r="C1528" s="28" t="s">
        <v>453</v>
      </c>
      <c r="D1528" s="42">
        <v>3400</v>
      </c>
      <c r="E1528" s="34">
        <v>0</v>
      </c>
      <c r="F1528" s="40">
        <v>0</v>
      </c>
      <c r="G1528" s="40"/>
      <c r="H1528" s="44">
        <v>3400</v>
      </c>
      <c r="I1528" s="13">
        <f>+I1527+G1528-H1528</f>
        <v>150598.72899999871</v>
      </c>
      <c r="J1528" s="33" t="s">
        <v>211</v>
      </c>
      <c r="L1528" s="4"/>
    </row>
    <row r="1529" spans="1:12" x14ac:dyDescent="0.2">
      <c r="A1529" s="36">
        <v>45435</v>
      </c>
      <c r="B1529" s="33">
        <v>32522296</v>
      </c>
      <c r="C1529" s="28" t="s">
        <v>452</v>
      </c>
      <c r="D1529" s="42">
        <v>3520</v>
      </c>
      <c r="E1529" s="34">
        <v>0</v>
      </c>
      <c r="F1529" s="40">
        <v>0</v>
      </c>
      <c r="G1529" s="40"/>
      <c r="H1529" s="44">
        <v>3520</v>
      </c>
      <c r="I1529" s="13">
        <f>+I1528+G1529-H1529</f>
        <v>147078.72899999871</v>
      </c>
      <c r="J1529" s="33" t="s">
        <v>211</v>
      </c>
      <c r="L1529" s="4"/>
    </row>
    <row r="1530" spans="1:12" x14ac:dyDescent="0.2">
      <c r="A1530" s="36">
        <v>45435</v>
      </c>
      <c r="B1530" s="33">
        <v>32522365</v>
      </c>
      <c r="C1530" s="28" t="s">
        <v>83</v>
      </c>
      <c r="D1530" s="42">
        <v>5100</v>
      </c>
      <c r="E1530" s="34">
        <v>0</v>
      </c>
      <c r="F1530" s="40">
        <v>0</v>
      </c>
      <c r="G1530" s="40"/>
      <c r="H1530" s="44">
        <v>5100</v>
      </c>
      <c r="I1530" s="13">
        <f>+I1529+G1530-H1530</f>
        <v>141978.72899999871</v>
      </c>
      <c r="J1530" s="33" t="s">
        <v>211</v>
      </c>
      <c r="L1530" s="4"/>
    </row>
    <row r="1531" spans="1:12" x14ac:dyDescent="0.2">
      <c r="A1531" s="36">
        <v>45435</v>
      </c>
      <c r="B1531" s="33">
        <v>32522536</v>
      </c>
      <c r="C1531" s="28" t="s">
        <v>72</v>
      </c>
      <c r="D1531" s="42">
        <v>1900</v>
      </c>
      <c r="E1531" s="34">
        <v>0</v>
      </c>
      <c r="F1531" s="40">
        <v>0</v>
      </c>
      <c r="G1531" s="40"/>
      <c r="H1531" s="44">
        <v>1900</v>
      </c>
      <c r="I1531" s="13">
        <f>+I1530+G1531-H1531</f>
        <v>140078.72899999871</v>
      </c>
      <c r="J1531" s="33" t="s">
        <v>211</v>
      </c>
      <c r="L1531" s="4"/>
    </row>
    <row r="1532" spans="1:12" x14ac:dyDescent="0.2">
      <c r="A1532" s="36">
        <v>45435</v>
      </c>
      <c r="B1532" s="33">
        <v>32522638</v>
      </c>
      <c r="C1532" s="28" t="s">
        <v>252</v>
      </c>
      <c r="D1532" s="42">
        <v>4500</v>
      </c>
      <c r="E1532" s="34">
        <v>0</v>
      </c>
      <c r="F1532" s="40">
        <v>0</v>
      </c>
      <c r="G1532" s="40"/>
      <c r="H1532" s="44">
        <v>4500</v>
      </c>
      <c r="I1532" s="13">
        <f>+I1531+G1532-H1532</f>
        <v>135578.72899999871</v>
      </c>
      <c r="J1532" s="33" t="s">
        <v>211</v>
      </c>
      <c r="L1532" s="4"/>
    </row>
    <row r="1533" spans="1:12" x14ac:dyDescent="0.2">
      <c r="A1533" s="36">
        <v>45435</v>
      </c>
      <c r="B1533" s="33">
        <v>32522783</v>
      </c>
      <c r="C1533" s="28" t="s">
        <v>246</v>
      </c>
      <c r="D1533" s="42">
        <v>3500</v>
      </c>
      <c r="E1533" s="34">
        <v>0</v>
      </c>
      <c r="F1533" s="40">
        <v>0</v>
      </c>
      <c r="G1533" s="40"/>
      <c r="H1533" s="44">
        <v>3500</v>
      </c>
      <c r="I1533" s="13">
        <f>+I1532+G1533-H1533</f>
        <v>132078.72899999871</v>
      </c>
      <c r="J1533" s="33" t="s">
        <v>211</v>
      </c>
      <c r="L1533" s="4"/>
    </row>
    <row r="1534" spans="1:12" x14ac:dyDescent="0.2">
      <c r="A1534" s="36">
        <v>45435</v>
      </c>
      <c r="B1534" s="33">
        <v>32522871</v>
      </c>
      <c r="C1534" s="28" t="s">
        <v>254</v>
      </c>
      <c r="D1534" s="42">
        <v>2750</v>
      </c>
      <c r="E1534" s="34">
        <v>0</v>
      </c>
      <c r="F1534" s="40">
        <v>0</v>
      </c>
      <c r="G1534" s="40"/>
      <c r="H1534" s="44">
        <v>2750</v>
      </c>
      <c r="I1534" s="13">
        <f>+I1533+G1534-H1534</f>
        <v>129328.72899999871</v>
      </c>
      <c r="J1534" s="33" t="s">
        <v>211</v>
      </c>
      <c r="L1534" s="4"/>
    </row>
    <row r="1535" spans="1:12" x14ac:dyDescent="0.2">
      <c r="A1535" s="36">
        <v>45435</v>
      </c>
      <c r="B1535" s="33">
        <v>32522919</v>
      </c>
      <c r="C1535" s="28" t="s">
        <v>480</v>
      </c>
      <c r="D1535" s="42">
        <v>2150</v>
      </c>
      <c r="E1535" s="34">
        <v>0</v>
      </c>
      <c r="F1535" s="40">
        <v>0</v>
      </c>
      <c r="G1535" s="40"/>
      <c r="H1535" s="44">
        <v>2150</v>
      </c>
      <c r="I1535" s="13">
        <f>+I1534+G1535-H1535</f>
        <v>127178.72899999871</v>
      </c>
      <c r="J1535" s="33" t="s">
        <v>211</v>
      </c>
      <c r="L1535" s="4"/>
    </row>
    <row r="1536" spans="1:12" x14ac:dyDescent="0.2">
      <c r="A1536" s="36">
        <v>45435</v>
      </c>
      <c r="B1536" s="33">
        <v>32522991</v>
      </c>
      <c r="C1536" s="28" t="s">
        <v>479</v>
      </c>
      <c r="D1536" s="42">
        <v>1900</v>
      </c>
      <c r="E1536" s="34">
        <v>0</v>
      </c>
      <c r="F1536" s="40">
        <v>0</v>
      </c>
      <c r="G1536" s="40"/>
      <c r="H1536" s="44">
        <v>1900</v>
      </c>
      <c r="I1536" s="13">
        <f>+I1535+G1536-H1536</f>
        <v>125278.72899999871</v>
      </c>
      <c r="J1536" s="33" t="s">
        <v>211</v>
      </c>
      <c r="L1536" s="4"/>
    </row>
    <row r="1537" spans="1:13" x14ac:dyDescent="0.2">
      <c r="A1537" s="36">
        <v>45435</v>
      </c>
      <c r="B1537" s="33">
        <v>32523096</v>
      </c>
      <c r="C1537" s="28" t="s">
        <v>478</v>
      </c>
      <c r="D1537" s="42">
        <v>1350</v>
      </c>
      <c r="E1537" s="34">
        <v>0</v>
      </c>
      <c r="F1537" s="40">
        <v>0</v>
      </c>
      <c r="G1537" s="40"/>
      <c r="H1537" s="42">
        <v>1350</v>
      </c>
      <c r="I1537" s="13">
        <f>+I1536+G1537-H1537</f>
        <v>123928.72899999871</v>
      </c>
      <c r="J1537" s="33" t="s">
        <v>211</v>
      </c>
      <c r="L1537" s="4"/>
    </row>
    <row r="1538" spans="1:13" x14ac:dyDescent="0.2">
      <c r="A1538" s="36">
        <v>45436</v>
      </c>
      <c r="B1538" s="33">
        <v>32535525</v>
      </c>
      <c r="C1538" s="28" t="s">
        <v>277</v>
      </c>
      <c r="D1538" s="34">
        <v>112774.13</v>
      </c>
      <c r="E1538" s="34"/>
      <c r="F1538" s="34"/>
      <c r="G1538" s="34"/>
      <c r="H1538" s="34">
        <v>112774.13</v>
      </c>
      <c r="I1538" s="13">
        <f>+I1537+G1538-H1538</f>
        <v>11154.598999998707</v>
      </c>
      <c r="J1538" s="27" t="s">
        <v>276</v>
      </c>
      <c r="L1538" s="4"/>
    </row>
    <row r="1539" spans="1:13" x14ac:dyDescent="0.2">
      <c r="A1539" s="36">
        <v>45443</v>
      </c>
      <c r="B1539" s="17"/>
      <c r="C1539" s="12" t="s">
        <v>2</v>
      </c>
      <c r="D1539" s="34">
        <v>3829.92</v>
      </c>
      <c r="E1539" s="34"/>
      <c r="F1539" s="34"/>
      <c r="G1539" s="34"/>
      <c r="H1539" s="34">
        <v>3829.92</v>
      </c>
      <c r="I1539" s="13">
        <f>+I1538+G1539-H1539</f>
        <v>7324.6789999987068</v>
      </c>
      <c r="J1539" s="27" t="s">
        <v>1</v>
      </c>
      <c r="L1539" s="4"/>
    </row>
    <row r="1540" spans="1:13" x14ac:dyDescent="0.2">
      <c r="A1540" s="36"/>
      <c r="B1540" s="17"/>
      <c r="C1540" s="22" t="s">
        <v>477</v>
      </c>
      <c r="D1540" s="34"/>
      <c r="E1540" s="34"/>
      <c r="F1540" s="34"/>
      <c r="G1540" s="34"/>
      <c r="H1540" s="34"/>
      <c r="I1540" s="13">
        <f>+I1539+G1540-H1540</f>
        <v>7324.6789999987068</v>
      </c>
      <c r="J1540" s="27"/>
      <c r="L1540" s="4"/>
    </row>
    <row r="1541" spans="1:13" x14ac:dyDescent="0.2">
      <c r="A1541" s="36">
        <v>45454</v>
      </c>
      <c r="B1541" s="17">
        <v>4524000012</v>
      </c>
      <c r="C1541" s="12" t="s">
        <v>2</v>
      </c>
      <c r="D1541" s="34"/>
      <c r="E1541" s="34"/>
      <c r="F1541" s="34"/>
      <c r="G1541" s="34">
        <v>2499670.84</v>
      </c>
      <c r="H1541" s="34"/>
      <c r="I1541" s="13">
        <f>+I1540+G1541-H1541</f>
        <v>2506995.5189999985</v>
      </c>
      <c r="J1541" s="27"/>
      <c r="L1541" s="4"/>
    </row>
    <row r="1542" spans="1:13" x14ac:dyDescent="0.2">
      <c r="A1542" s="36">
        <v>45462</v>
      </c>
      <c r="B1542" s="17">
        <v>33216310</v>
      </c>
      <c r="C1542" s="28" t="s">
        <v>65</v>
      </c>
      <c r="D1542" s="34">
        <v>92047.8</v>
      </c>
      <c r="E1542" s="34">
        <v>92047.8</v>
      </c>
      <c r="F1542" s="44">
        <v>0</v>
      </c>
      <c r="G1542" s="34"/>
      <c r="H1542" s="34">
        <v>92047.8</v>
      </c>
      <c r="I1542" s="13">
        <f>+I1541+G1542-H1542</f>
        <v>2414947.7189999986</v>
      </c>
      <c r="J1542" s="27" t="s">
        <v>154</v>
      </c>
      <c r="L1542" s="4"/>
      <c r="M1542" s="2" t="s">
        <v>476</v>
      </c>
    </row>
    <row r="1543" spans="1:13" x14ac:dyDescent="0.2">
      <c r="A1543" s="36">
        <v>45462</v>
      </c>
      <c r="B1543" s="17">
        <v>33216731</v>
      </c>
      <c r="C1543" s="28" t="s">
        <v>446</v>
      </c>
      <c r="D1543" s="34">
        <v>36462</v>
      </c>
      <c r="E1543" s="34">
        <v>32700</v>
      </c>
      <c r="F1543" s="44">
        <v>1635</v>
      </c>
      <c r="G1543" s="34"/>
      <c r="H1543" s="34">
        <v>34827</v>
      </c>
      <c r="I1543" s="13">
        <f>+I1542+G1543-H1543</f>
        <v>2380120.7189999986</v>
      </c>
      <c r="J1543" s="27" t="s">
        <v>426</v>
      </c>
      <c r="L1543" s="4"/>
      <c r="M1543" s="2" t="s">
        <v>475</v>
      </c>
    </row>
    <row r="1544" spans="1:13" x14ac:dyDescent="0.2">
      <c r="A1544" s="36">
        <v>45462</v>
      </c>
      <c r="B1544" s="17">
        <v>33216807</v>
      </c>
      <c r="C1544" s="28" t="s">
        <v>63</v>
      </c>
      <c r="D1544" s="34">
        <v>41116</v>
      </c>
      <c r="E1544" s="34">
        <v>37300</v>
      </c>
      <c r="F1544" s="44">
        <v>1865</v>
      </c>
      <c r="G1544" s="34"/>
      <c r="H1544" s="34">
        <v>39251</v>
      </c>
      <c r="I1544" s="13">
        <f>+I1543+G1544-H1544</f>
        <v>2340869.7189999986</v>
      </c>
      <c r="J1544" s="27" t="s">
        <v>176</v>
      </c>
      <c r="L1544" s="4"/>
      <c r="M1544" s="2" t="s">
        <v>474</v>
      </c>
    </row>
    <row r="1545" spans="1:13" x14ac:dyDescent="0.2">
      <c r="A1545" s="36">
        <v>45462</v>
      </c>
      <c r="B1545" s="17">
        <v>33216945</v>
      </c>
      <c r="C1545" s="28" t="s">
        <v>129</v>
      </c>
      <c r="D1545" s="34">
        <v>69939.199999999997</v>
      </c>
      <c r="E1545" s="34">
        <v>69939.199999999997</v>
      </c>
      <c r="F1545" s="44">
        <v>0</v>
      </c>
      <c r="G1545" s="34"/>
      <c r="H1545" s="34">
        <v>69939.199999999997</v>
      </c>
      <c r="I1545" s="13">
        <f>+I1544+G1545-H1545</f>
        <v>2270930.5189999985</v>
      </c>
      <c r="J1545" s="27" t="s">
        <v>16</v>
      </c>
      <c r="L1545" s="4"/>
      <c r="M1545" s="2" t="s">
        <v>473</v>
      </c>
    </row>
    <row r="1546" spans="1:13" x14ac:dyDescent="0.2">
      <c r="A1546" s="36">
        <v>45462</v>
      </c>
      <c r="B1546" s="17">
        <v>33217043</v>
      </c>
      <c r="C1546" s="28" t="s">
        <v>310</v>
      </c>
      <c r="D1546" s="34">
        <v>70204</v>
      </c>
      <c r="E1546" s="34">
        <v>61600</v>
      </c>
      <c r="F1546" s="44">
        <v>3080</v>
      </c>
      <c r="G1546" s="34"/>
      <c r="H1546" s="34">
        <v>67124</v>
      </c>
      <c r="I1546" s="13">
        <f>+I1545+G1546-H1546</f>
        <v>2203806.5189999985</v>
      </c>
      <c r="J1546" s="27" t="s">
        <v>361</v>
      </c>
      <c r="L1546" s="4"/>
      <c r="M1546" s="2" t="s">
        <v>472</v>
      </c>
    </row>
    <row r="1547" spans="1:13" x14ac:dyDescent="0.2">
      <c r="A1547" s="36">
        <v>45462</v>
      </c>
      <c r="B1547" s="17">
        <v>33217268</v>
      </c>
      <c r="C1547" s="28" t="s">
        <v>202</v>
      </c>
      <c r="D1547" s="34">
        <v>42264</v>
      </c>
      <c r="E1547" s="40">
        <v>39744</v>
      </c>
      <c r="F1547" s="44">
        <v>1987.2</v>
      </c>
      <c r="G1547" s="40"/>
      <c r="H1547" s="34">
        <v>40276.800000000003</v>
      </c>
      <c r="I1547" s="13">
        <f>+I1546+G1547-H1547</f>
        <v>2163529.7189999986</v>
      </c>
      <c r="J1547" s="27" t="s">
        <v>426</v>
      </c>
      <c r="L1547" s="4"/>
      <c r="M1547" s="2" t="s">
        <v>471</v>
      </c>
    </row>
    <row r="1548" spans="1:13" x14ac:dyDescent="0.2">
      <c r="A1548" s="36">
        <v>45462</v>
      </c>
      <c r="B1548" s="17">
        <v>33217437</v>
      </c>
      <c r="C1548" s="28" t="s">
        <v>470</v>
      </c>
      <c r="D1548" s="34">
        <v>232420</v>
      </c>
      <c r="E1548" s="40">
        <v>232420</v>
      </c>
      <c r="F1548" s="44">
        <v>11621</v>
      </c>
      <c r="G1548" s="40"/>
      <c r="H1548" s="34">
        <v>220799</v>
      </c>
      <c r="I1548" s="13">
        <f>+I1547+G1548-H1548</f>
        <v>1942730.7189999986</v>
      </c>
      <c r="J1548" s="27" t="s">
        <v>18</v>
      </c>
      <c r="L1548" s="4"/>
      <c r="M1548" s="2" t="s">
        <v>469</v>
      </c>
    </row>
    <row r="1549" spans="1:13" x14ac:dyDescent="0.2">
      <c r="A1549" s="36">
        <v>45462</v>
      </c>
      <c r="B1549" s="17">
        <v>33217577</v>
      </c>
      <c r="C1549" s="28" t="s">
        <v>374</v>
      </c>
      <c r="D1549" s="34">
        <v>21000</v>
      </c>
      <c r="E1549" s="40">
        <v>21000</v>
      </c>
      <c r="F1549" s="44">
        <v>1050</v>
      </c>
      <c r="G1549" s="40"/>
      <c r="H1549" s="34">
        <v>19950</v>
      </c>
      <c r="I1549" s="13">
        <f>+I1548+G1549-H1549</f>
        <v>1922780.7189999986</v>
      </c>
      <c r="J1549" s="27" t="s">
        <v>426</v>
      </c>
      <c r="L1549" s="4"/>
      <c r="M1549" s="2" t="s">
        <v>468</v>
      </c>
    </row>
    <row r="1550" spans="1:13" x14ac:dyDescent="0.2">
      <c r="A1550" s="36">
        <v>45462</v>
      </c>
      <c r="B1550" s="17">
        <v>33217671</v>
      </c>
      <c r="C1550" s="28" t="s">
        <v>58</v>
      </c>
      <c r="D1550" s="34">
        <v>173460</v>
      </c>
      <c r="E1550" s="40">
        <v>147000</v>
      </c>
      <c r="F1550" s="44">
        <v>7350</v>
      </c>
      <c r="G1550" s="40"/>
      <c r="H1550" s="34">
        <v>166110</v>
      </c>
      <c r="I1550" s="13">
        <f>+I1549+G1550-H1550</f>
        <v>1756670.7189999986</v>
      </c>
      <c r="J1550" s="27" t="s">
        <v>341</v>
      </c>
      <c r="L1550" s="4"/>
      <c r="M1550" s="2" t="s">
        <v>467</v>
      </c>
    </row>
    <row r="1551" spans="1:13" x14ac:dyDescent="0.2">
      <c r="A1551" s="36">
        <v>45462</v>
      </c>
      <c r="B1551" s="17">
        <v>33217831</v>
      </c>
      <c r="C1551" s="28" t="s">
        <v>436</v>
      </c>
      <c r="D1551" s="34">
        <v>118084.08</v>
      </c>
      <c r="E1551" s="40">
        <v>114904.31</v>
      </c>
      <c r="F1551" s="44">
        <v>5745.22</v>
      </c>
      <c r="G1551" s="40"/>
      <c r="H1551" s="34">
        <v>112338.86</v>
      </c>
      <c r="I1551" s="13">
        <f>+I1550+G1551-H1551</f>
        <v>1644331.8589999985</v>
      </c>
      <c r="J1551" s="27" t="s">
        <v>176</v>
      </c>
      <c r="L1551" s="4"/>
      <c r="M1551" s="2" t="s">
        <v>466</v>
      </c>
    </row>
    <row r="1552" spans="1:13" x14ac:dyDescent="0.2">
      <c r="A1552" s="36">
        <v>45462</v>
      </c>
      <c r="B1552" s="17">
        <v>33217941</v>
      </c>
      <c r="C1552" s="28" t="s">
        <v>75</v>
      </c>
      <c r="D1552" s="34">
        <v>290164.3</v>
      </c>
      <c r="E1552" s="40">
        <v>282715</v>
      </c>
      <c r="F1552" s="44">
        <v>14135.75</v>
      </c>
      <c r="G1552" s="40"/>
      <c r="H1552" s="34">
        <v>276028.55</v>
      </c>
      <c r="I1552" s="13">
        <f>+I1551+G1552-H1552</f>
        <v>1368303.3089999985</v>
      </c>
      <c r="J1552" s="27" t="s">
        <v>394</v>
      </c>
      <c r="L1552" s="4"/>
      <c r="M1552" s="2" t="s">
        <v>465</v>
      </c>
    </row>
    <row r="1553" spans="1:13" x14ac:dyDescent="0.2">
      <c r="A1553" s="36">
        <v>45462</v>
      </c>
      <c r="B1553" s="17">
        <v>33218163</v>
      </c>
      <c r="C1553" s="28" t="s">
        <v>26</v>
      </c>
      <c r="D1553" s="34">
        <v>567289.59</v>
      </c>
      <c r="E1553" s="40">
        <v>566330.16</v>
      </c>
      <c r="F1553" s="44">
        <v>28316.51</v>
      </c>
      <c r="G1553" s="40"/>
      <c r="H1553" s="34">
        <v>538973.07999999996</v>
      </c>
      <c r="I1553" s="13">
        <f>+I1552+G1553-H1553</f>
        <v>829330.22899999854</v>
      </c>
      <c r="J1553" s="27" t="s">
        <v>221</v>
      </c>
      <c r="L1553" s="4"/>
      <c r="M1553" s="2" t="s">
        <v>464</v>
      </c>
    </row>
    <row r="1554" spans="1:13" x14ac:dyDescent="0.2">
      <c r="A1554" s="36">
        <v>45462</v>
      </c>
      <c r="B1554" s="17">
        <v>33218248</v>
      </c>
      <c r="C1554" s="28" t="s">
        <v>367</v>
      </c>
      <c r="D1554" s="34">
        <v>224803.1</v>
      </c>
      <c r="E1554" s="40">
        <v>213140.79</v>
      </c>
      <c r="F1554" s="44">
        <v>10657.04</v>
      </c>
      <c r="G1554" s="40"/>
      <c r="H1554" s="34">
        <v>214146.06</v>
      </c>
      <c r="I1554" s="13">
        <f>+I1553+G1554-H1554</f>
        <v>615184.1689999986</v>
      </c>
      <c r="J1554" s="27" t="s">
        <v>32</v>
      </c>
      <c r="L1554" s="4"/>
      <c r="M1554" s="2" t="s">
        <v>463</v>
      </c>
    </row>
    <row r="1555" spans="1:13" x14ac:dyDescent="0.2">
      <c r="A1555" s="36">
        <v>45462</v>
      </c>
      <c r="B1555" s="17">
        <v>33218372</v>
      </c>
      <c r="C1555" s="28" t="s">
        <v>22</v>
      </c>
      <c r="D1555" s="34">
        <v>73500</v>
      </c>
      <c r="E1555" s="40">
        <v>73500</v>
      </c>
      <c r="F1555" s="44">
        <v>3675</v>
      </c>
      <c r="G1555" s="40"/>
      <c r="H1555" s="34">
        <v>69825</v>
      </c>
      <c r="I1555" s="13">
        <f>+I1554+G1555-H1555</f>
        <v>545359.1689999986</v>
      </c>
      <c r="J1555" s="27" t="s">
        <v>18</v>
      </c>
      <c r="L1555" s="4"/>
      <c r="M1555" s="2" t="s">
        <v>462</v>
      </c>
    </row>
    <row r="1556" spans="1:13" x14ac:dyDescent="0.2">
      <c r="A1556" s="36">
        <v>45462</v>
      </c>
      <c r="B1556" s="17">
        <v>33218503</v>
      </c>
      <c r="C1556" s="28" t="s">
        <v>461</v>
      </c>
      <c r="D1556" s="34">
        <v>28461.599999999999</v>
      </c>
      <c r="E1556" s="40">
        <v>1437</v>
      </c>
      <c r="F1556" s="44">
        <v>1206</v>
      </c>
      <c r="G1556" s="40"/>
      <c r="H1556" s="34">
        <v>27255.599999999999</v>
      </c>
      <c r="I1556" s="13">
        <f>+I1555+G1556-H1556</f>
        <v>518103.56899999862</v>
      </c>
      <c r="J1556" s="27" t="s">
        <v>18</v>
      </c>
      <c r="L1556" s="4"/>
      <c r="M1556" s="2" t="s">
        <v>460</v>
      </c>
    </row>
    <row r="1557" spans="1:13" x14ac:dyDescent="0.2">
      <c r="A1557" s="36">
        <v>45462</v>
      </c>
      <c r="B1557" s="17">
        <v>33218630</v>
      </c>
      <c r="C1557" s="28" t="s">
        <v>336</v>
      </c>
      <c r="D1557" s="34">
        <v>58410</v>
      </c>
      <c r="E1557" s="40">
        <v>49500</v>
      </c>
      <c r="F1557" s="44">
        <v>2475</v>
      </c>
      <c r="G1557" s="40"/>
      <c r="H1557" s="34">
        <v>55935</v>
      </c>
      <c r="I1557" s="13">
        <f>+I1556+G1557-H1557</f>
        <v>462168.56899999862</v>
      </c>
      <c r="J1557" s="27" t="s">
        <v>126</v>
      </c>
      <c r="L1557" s="4"/>
      <c r="M1557" s="2" t="s">
        <v>459</v>
      </c>
    </row>
    <row r="1558" spans="1:13" x14ac:dyDescent="0.2">
      <c r="A1558" s="36">
        <v>45462</v>
      </c>
      <c r="B1558" s="17">
        <v>33218993</v>
      </c>
      <c r="C1558" s="28" t="s">
        <v>19</v>
      </c>
      <c r="D1558" s="34">
        <v>210450</v>
      </c>
      <c r="E1558" s="40">
        <v>210450</v>
      </c>
      <c r="F1558" s="44">
        <v>10522.5</v>
      </c>
      <c r="G1558" s="40"/>
      <c r="H1558" s="34">
        <v>199927.5</v>
      </c>
      <c r="I1558" s="13">
        <f>+I1557+G1558-H1558</f>
        <v>262241.06899999862</v>
      </c>
      <c r="J1558" s="27" t="s">
        <v>426</v>
      </c>
      <c r="L1558" s="4"/>
      <c r="M1558" s="2" t="s">
        <v>458</v>
      </c>
    </row>
    <row r="1559" spans="1:13" x14ac:dyDescent="0.2">
      <c r="A1559" s="36">
        <v>45462</v>
      </c>
      <c r="B1559" s="17">
        <v>33219109</v>
      </c>
      <c r="C1559" s="28" t="s">
        <v>17</v>
      </c>
      <c r="D1559" s="34">
        <v>115280</v>
      </c>
      <c r="E1559" s="40">
        <v>115280</v>
      </c>
      <c r="F1559" s="44">
        <v>5764</v>
      </c>
      <c r="G1559" s="40"/>
      <c r="H1559" s="34">
        <v>109516</v>
      </c>
      <c r="I1559" s="13">
        <f>+I1558+G1559-H1559</f>
        <v>152725.06899999862</v>
      </c>
      <c r="J1559" s="27" t="s">
        <v>18</v>
      </c>
      <c r="L1559" s="4"/>
      <c r="M1559" s="2" t="s">
        <v>457</v>
      </c>
    </row>
    <row r="1560" spans="1:13" x14ac:dyDescent="0.2">
      <c r="A1560" s="36">
        <v>45462</v>
      </c>
      <c r="B1560" s="17">
        <v>33219225</v>
      </c>
      <c r="C1560" s="28" t="s">
        <v>456</v>
      </c>
      <c r="D1560" s="34">
        <v>1350</v>
      </c>
      <c r="E1560" s="40"/>
      <c r="F1560" s="40">
        <v>0</v>
      </c>
      <c r="G1560" s="40"/>
      <c r="H1560" s="34">
        <v>1350</v>
      </c>
      <c r="I1560" s="13">
        <f>+I1559+G1560-H1560</f>
        <v>151375.06899999862</v>
      </c>
      <c r="J1560" s="33" t="s">
        <v>211</v>
      </c>
      <c r="L1560" s="4"/>
    </row>
    <row r="1561" spans="1:13" x14ac:dyDescent="0.2">
      <c r="A1561" s="36">
        <v>45462</v>
      </c>
      <c r="B1561" s="17">
        <v>33219319</v>
      </c>
      <c r="C1561" s="28" t="s">
        <v>43</v>
      </c>
      <c r="D1561" s="34">
        <v>2750</v>
      </c>
      <c r="E1561" s="40"/>
      <c r="F1561" s="40">
        <v>0</v>
      </c>
      <c r="G1561" s="40"/>
      <c r="H1561" s="34">
        <v>2750</v>
      </c>
      <c r="I1561" s="13">
        <f>+I1560+G1561-H1561</f>
        <v>148625.06899999862</v>
      </c>
      <c r="J1561" s="33" t="s">
        <v>211</v>
      </c>
      <c r="L1561" s="4"/>
      <c r="M1561" s="2" t="s">
        <v>455</v>
      </c>
    </row>
    <row r="1562" spans="1:13" x14ac:dyDescent="0.2">
      <c r="A1562" s="36">
        <v>45462</v>
      </c>
      <c r="B1562" s="17">
        <v>33218456</v>
      </c>
      <c r="C1562" s="28" t="s">
        <v>108</v>
      </c>
      <c r="D1562" s="34">
        <v>2200</v>
      </c>
      <c r="E1562" s="40"/>
      <c r="F1562" s="40">
        <v>0</v>
      </c>
      <c r="G1562" s="40"/>
      <c r="H1562" s="34">
        <v>2200</v>
      </c>
      <c r="I1562" s="13">
        <f>+I1561+G1562-H1562</f>
        <v>146425.06899999862</v>
      </c>
      <c r="J1562" s="33" t="s">
        <v>211</v>
      </c>
      <c r="L1562" s="4"/>
    </row>
    <row r="1563" spans="1:13" x14ac:dyDescent="0.2">
      <c r="A1563" s="36">
        <v>45462</v>
      </c>
      <c r="B1563" s="17">
        <v>33219517</v>
      </c>
      <c r="C1563" s="28" t="s">
        <v>454</v>
      </c>
      <c r="D1563" s="34">
        <v>2950</v>
      </c>
      <c r="E1563" s="40"/>
      <c r="F1563" s="40">
        <v>0</v>
      </c>
      <c r="G1563" s="40"/>
      <c r="H1563" s="34">
        <v>2950</v>
      </c>
      <c r="I1563" s="13">
        <f>+I1562+G1563-H1563</f>
        <v>143475.06899999862</v>
      </c>
      <c r="J1563" s="33" t="s">
        <v>211</v>
      </c>
      <c r="L1563" s="4"/>
    </row>
    <row r="1564" spans="1:13" x14ac:dyDescent="0.2">
      <c r="A1564" s="36">
        <v>45462</v>
      </c>
      <c r="B1564" s="17">
        <v>33219582</v>
      </c>
      <c r="C1564" s="28" t="s">
        <v>453</v>
      </c>
      <c r="D1564" s="34">
        <v>4500</v>
      </c>
      <c r="E1564" s="40"/>
      <c r="F1564" s="40">
        <v>0</v>
      </c>
      <c r="G1564" s="40"/>
      <c r="H1564" s="34">
        <v>4500</v>
      </c>
      <c r="I1564" s="13">
        <f>+I1563+G1564-H1564</f>
        <v>138975.06899999862</v>
      </c>
      <c r="J1564" s="33" t="s">
        <v>211</v>
      </c>
      <c r="L1564" s="4"/>
    </row>
    <row r="1565" spans="1:13" x14ac:dyDescent="0.2">
      <c r="A1565" s="36">
        <v>45462</v>
      </c>
      <c r="B1565" s="17">
        <v>33219680</v>
      </c>
      <c r="C1565" s="28" t="s">
        <v>452</v>
      </c>
      <c r="D1565" s="34">
        <v>2300</v>
      </c>
      <c r="E1565" s="40"/>
      <c r="F1565" s="40">
        <v>0</v>
      </c>
      <c r="G1565" s="40"/>
      <c r="H1565" s="34">
        <v>2300</v>
      </c>
      <c r="I1565" s="13">
        <f>+I1564+G1565-H1565</f>
        <v>136675.06899999862</v>
      </c>
      <c r="J1565" s="33" t="s">
        <v>211</v>
      </c>
      <c r="L1565" s="4"/>
    </row>
    <row r="1566" spans="1:13" x14ac:dyDescent="0.2">
      <c r="A1566" s="36">
        <v>45462</v>
      </c>
      <c r="B1566" s="17">
        <v>33219750</v>
      </c>
      <c r="C1566" s="28" t="s">
        <v>83</v>
      </c>
      <c r="D1566" s="34">
        <v>5650</v>
      </c>
      <c r="E1566" s="40"/>
      <c r="F1566" s="40">
        <v>0</v>
      </c>
      <c r="G1566" s="40"/>
      <c r="H1566" s="34">
        <v>5650</v>
      </c>
      <c r="I1566" s="13">
        <f>+I1565+G1566-H1566</f>
        <v>131025.06899999862</v>
      </c>
      <c r="J1566" s="33" t="s">
        <v>211</v>
      </c>
      <c r="L1566" s="4"/>
    </row>
    <row r="1567" spans="1:13" x14ac:dyDescent="0.2">
      <c r="A1567" s="36">
        <v>45462</v>
      </c>
      <c r="B1567" s="17">
        <v>33219874</v>
      </c>
      <c r="C1567" s="28" t="s">
        <v>252</v>
      </c>
      <c r="D1567" s="34">
        <v>1550</v>
      </c>
      <c r="E1567" s="40"/>
      <c r="F1567" s="40">
        <v>0</v>
      </c>
      <c r="G1567" s="40"/>
      <c r="H1567" s="34">
        <v>1550</v>
      </c>
      <c r="I1567" s="13">
        <f>+I1566+G1567-H1567</f>
        <v>129475.06899999862</v>
      </c>
      <c r="J1567" s="33" t="s">
        <v>211</v>
      </c>
      <c r="L1567" s="4"/>
    </row>
    <row r="1568" spans="1:13" x14ac:dyDescent="0.2">
      <c r="A1568" s="36">
        <v>45462</v>
      </c>
      <c r="B1568" s="17">
        <v>33219923</v>
      </c>
      <c r="C1568" s="28" t="s">
        <v>254</v>
      </c>
      <c r="D1568" s="34">
        <v>6370</v>
      </c>
      <c r="E1568" s="40"/>
      <c r="F1568" s="40">
        <v>0</v>
      </c>
      <c r="G1568" s="40"/>
      <c r="H1568" s="34">
        <v>6370</v>
      </c>
      <c r="I1568" s="13">
        <f>+I1567+G1568-H1568</f>
        <v>123105.06899999862</v>
      </c>
      <c r="J1568" s="33" t="s">
        <v>211</v>
      </c>
      <c r="L1568" s="4"/>
    </row>
    <row r="1569" spans="1:13" x14ac:dyDescent="0.2">
      <c r="A1569" s="36">
        <v>45462</v>
      </c>
      <c r="B1569" s="17">
        <v>33220032</v>
      </c>
      <c r="C1569" s="28" t="s">
        <v>451</v>
      </c>
      <c r="D1569" s="34">
        <v>1100</v>
      </c>
      <c r="E1569" s="40"/>
      <c r="F1569" s="40">
        <v>0</v>
      </c>
      <c r="G1569" s="40"/>
      <c r="H1569" s="34">
        <v>1100</v>
      </c>
      <c r="I1569" s="13">
        <f>+I1568+G1569-H1569</f>
        <v>122005.06899999862</v>
      </c>
      <c r="J1569" s="33" t="s">
        <v>211</v>
      </c>
      <c r="L1569" s="4"/>
    </row>
    <row r="1570" spans="1:13" ht="14.25" x14ac:dyDescent="0.2">
      <c r="A1570" s="36">
        <v>45463</v>
      </c>
      <c r="B1570" s="17">
        <v>33233851</v>
      </c>
      <c r="C1570" s="28" t="s">
        <v>277</v>
      </c>
      <c r="D1570" s="40">
        <v>111085.22</v>
      </c>
      <c r="E1570" s="40"/>
      <c r="F1570" s="40"/>
      <c r="G1570" s="40"/>
      <c r="H1570" s="40">
        <v>111085.22</v>
      </c>
      <c r="I1570" s="13">
        <f>+I1569+G1570-H1570</f>
        <v>10919.84899999862</v>
      </c>
      <c r="J1570" s="27" t="s">
        <v>450</v>
      </c>
      <c r="L1570" s="4"/>
      <c r="M1570" s="43"/>
    </row>
    <row r="1571" spans="1:13" x14ac:dyDescent="0.2">
      <c r="A1571" s="36"/>
      <c r="B1571" s="17"/>
      <c r="C1571" s="12" t="s">
        <v>2</v>
      </c>
      <c r="D1571" s="40">
        <v>3832.53</v>
      </c>
      <c r="E1571" s="40"/>
      <c r="F1571" s="40"/>
      <c r="G1571" s="40"/>
      <c r="H1571" s="40">
        <v>3832.53</v>
      </c>
      <c r="I1571" s="13">
        <f>+I1570+G1571-H1571</f>
        <v>7087.3189999986189</v>
      </c>
      <c r="J1571" s="27" t="s">
        <v>1</v>
      </c>
      <c r="L1571" s="4"/>
    </row>
    <row r="1572" spans="1:13" x14ac:dyDescent="0.2">
      <c r="A1572" s="36"/>
      <c r="B1572" s="17"/>
      <c r="C1572" s="22" t="s">
        <v>449</v>
      </c>
      <c r="D1572" s="40"/>
      <c r="E1572" s="40"/>
      <c r="F1572" s="40"/>
      <c r="G1572" s="40"/>
      <c r="H1572" s="40"/>
      <c r="I1572" s="19">
        <f>+I1571+G1572-H1572</f>
        <v>7087.3189999986189</v>
      </c>
      <c r="J1572" s="27"/>
      <c r="L1572" s="4"/>
    </row>
    <row r="1573" spans="1:13" x14ac:dyDescent="0.2">
      <c r="A1573" s="36">
        <v>45490</v>
      </c>
      <c r="B1573" s="17">
        <v>4524000048</v>
      </c>
      <c r="C1573" s="12" t="s">
        <v>2</v>
      </c>
      <c r="D1573" s="40"/>
      <c r="E1573" s="40"/>
      <c r="F1573" s="40"/>
      <c r="G1573" s="40">
        <v>2499908.2000000002</v>
      </c>
      <c r="H1573" s="40"/>
      <c r="I1573" s="13">
        <f>+I1572+G1573-H1573</f>
        <v>2506995.5189999989</v>
      </c>
      <c r="J1573" s="27"/>
      <c r="L1573" s="4"/>
    </row>
    <row r="1574" spans="1:13" x14ac:dyDescent="0.2">
      <c r="A1574" s="36">
        <v>45491</v>
      </c>
      <c r="B1574" s="17">
        <v>34042156</v>
      </c>
      <c r="C1574" s="28" t="s">
        <v>65</v>
      </c>
      <c r="D1574" s="40">
        <v>92043.9</v>
      </c>
      <c r="E1574" s="40">
        <v>92043.9</v>
      </c>
      <c r="F1574" s="40">
        <v>0</v>
      </c>
      <c r="G1574" s="40"/>
      <c r="H1574" s="40">
        <v>92043.9</v>
      </c>
      <c r="I1574" s="13">
        <f>+I1573+G1574-H1574</f>
        <v>2414951.618999999</v>
      </c>
      <c r="J1574" s="27" t="s">
        <v>154</v>
      </c>
      <c r="L1574" s="4"/>
      <c r="M1574" s="2" t="s">
        <v>448</v>
      </c>
    </row>
    <row r="1575" spans="1:13" x14ac:dyDescent="0.2">
      <c r="A1575" s="36">
        <v>45491</v>
      </c>
      <c r="B1575" s="17">
        <v>34042259</v>
      </c>
      <c r="C1575" s="28" t="s">
        <v>315</v>
      </c>
      <c r="D1575" s="40">
        <v>229547.01</v>
      </c>
      <c r="E1575" s="40">
        <v>228078.21</v>
      </c>
      <c r="F1575" s="40">
        <v>11403.91</v>
      </c>
      <c r="G1575" s="40"/>
      <c r="H1575" s="40">
        <v>218143.1</v>
      </c>
      <c r="I1575" s="13">
        <f>+I1574+G1575-H1575</f>
        <v>2196808.5189999989</v>
      </c>
      <c r="J1575" s="27" t="s">
        <v>405</v>
      </c>
      <c r="L1575" s="4"/>
      <c r="M1575" s="2" t="s">
        <v>447</v>
      </c>
    </row>
    <row r="1576" spans="1:13" x14ac:dyDescent="0.2">
      <c r="A1576" s="36">
        <v>45491</v>
      </c>
      <c r="B1576" s="17">
        <v>34042371</v>
      </c>
      <c r="C1576" s="28" t="s">
        <v>446</v>
      </c>
      <c r="D1576" s="40">
        <v>46728</v>
      </c>
      <c r="E1576" s="40">
        <v>39600</v>
      </c>
      <c r="F1576" s="40">
        <v>1980</v>
      </c>
      <c r="G1576" s="40"/>
      <c r="H1576" s="40">
        <v>44748</v>
      </c>
      <c r="I1576" s="13">
        <f>+I1575+G1576-H1576</f>
        <v>2152060.5189999989</v>
      </c>
      <c r="J1576" s="27" t="s">
        <v>426</v>
      </c>
      <c r="L1576" s="4"/>
      <c r="M1576" s="2" t="s">
        <v>445</v>
      </c>
    </row>
    <row r="1577" spans="1:13" x14ac:dyDescent="0.2">
      <c r="A1577" s="36">
        <v>45491</v>
      </c>
      <c r="B1577" s="17">
        <v>34042462</v>
      </c>
      <c r="C1577" s="28" t="s">
        <v>418</v>
      </c>
      <c r="D1577" s="40">
        <v>171343.39</v>
      </c>
      <c r="E1577" s="40">
        <v>171343.39</v>
      </c>
      <c r="F1577" s="40">
        <v>8567.17</v>
      </c>
      <c r="G1577" s="40"/>
      <c r="H1577" s="40">
        <v>162776.22</v>
      </c>
      <c r="I1577" s="13">
        <f>+I1576+G1577-H1577</f>
        <v>1989284.298999999</v>
      </c>
      <c r="J1577" s="27" t="s">
        <v>32</v>
      </c>
      <c r="L1577" s="4"/>
      <c r="M1577" s="2" t="s">
        <v>444</v>
      </c>
    </row>
    <row r="1578" spans="1:13" x14ac:dyDescent="0.2">
      <c r="A1578" s="36">
        <v>45491</v>
      </c>
      <c r="B1578" s="17">
        <v>34042602</v>
      </c>
      <c r="C1578" s="28" t="s">
        <v>63</v>
      </c>
      <c r="D1578" s="40">
        <v>41021</v>
      </c>
      <c r="E1578" s="40">
        <v>35450</v>
      </c>
      <c r="F1578" s="40">
        <v>1772.5</v>
      </c>
      <c r="G1578" s="40"/>
      <c r="H1578" s="40">
        <v>39248.5</v>
      </c>
      <c r="I1578" s="13">
        <f>+I1577+G1578-H1578</f>
        <v>1950035.798999999</v>
      </c>
      <c r="J1578" s="27" t="s">
        <v>176</v>
      </c>
      <c r="L1578" s="4"/>
      <c r="M1578" s="2" t="s">
        <v>443</v>
      </c>
    </row>
    <row r="1579" spans="1:13" x14ac:dyDescent="0.2">
      <c r="A1579" s="36">
        <v>45491</v>
      </c>
      <c r="B1579" s="17">
        <v>34042706</v>
      </c>
      <c r="C1579" s="28" t="s">
        <v>129</v>
      </c>
      <c r="D1579" s="40">
        <v>82533</v>
      </c>
      <c r="E1579" s="40">
        <v>82533</v>
      </c>
      <c r="F1579" s="40">
        <v>4126.6499999999996</v>
      </c>
      <c r="G1579" s="40"/>
      <c r="H1579" s="40">
        <v>78406.350000000006</v>
      </c>
      <c r="I1579" s="13">
        <f>+I1578+G1579-H1579</f>
        <v>1871629.4489999989</v>
      </c>
      <c r="J1579" s="27" t="s">
        <v>16</v>
      </c>
      <c r="L1579" s="4"/>
      <c r="M1579" s="2" t="s">
        <v>442</v>
      </c>
    </row>
    <row r="1580" spans="1:13" x14ac:dyDescent="0.2">
      <c r="A1580" s="36">
        <v>45491</v>
      </c>
      <c r="B1580" s="17">
        <v>34042777</v>
      </c>
      <c r="C1580" s="28" t="s">
        <v>310</v>
      </c>
      <c r="D1580" s="40">
        <v>47200</v>
      </c>
      <c r="E1580" s="40">
        <v>40000</v>
      </c>
      <c r="F1580" s="40">
        <v>2000</v>
      </c>
      <c r="G1580" s="40"/>
      <c r="H1580" s="40">
        <v>45200</v>
      </c>
      <c r="I1580" s="13">
        <f>+I1579+G1580-H1580</f>
        <v>1826429.4489999989</v>
      </c>
      <c r="J1580" s="27" t="s">
        <v>361</v>
      </c>
      <c r="L1580" s="4"/>
      <c r="M1580" s="2" t="s">
        <v>441</v>
      </c>
    </row>
    <row r="1581" spans="1:13" x14ac:dyDescent="0.2">
      <c r="A1581" s="36">
        <v>45491</v>
      </c>
      <c r="B1581" s="17">
        <v>34042946</v>
      </c>
      <c r="C1581" s="28" t="s">
        <v>202</v>
      </c>
      <c r="D1581" s="40">
        <v>61372</v>
      </c>
      <c r="E1581" s="40">
        <v>60400</v>
      </c>
      <c r="F1581" s="40">
        <v>3020</v>
      </c>
      <c r="G1581" s="40"/>
      <c r="H1581" s="40">
        <v>58352</v>
      </c>
      <c r="I1581" s="13">
        <f>+I1580+G1581-H1581</f>
        <v>1768077.4489999989</v>
      </c>
      <c r="J1581" s="27" t="s">
        <v>440</v>
      </c>
      <c r="L1581" s="4"/>
      <c r="M1581" s="2" t="s">
        <v>439</v>
      </c>
    </row>
    <row r="1582" spans="1:13" x14ac:dyDescent="0.2">
      <c r="A1582" s="36">
        <v>45491</v>
      </c>
      <c r="B1582" s="17">
        <v>34043055</v>
      </c>
      <c r="C1582" s="28" t="s">
        <v>30</v>
      </c>
      <c r="D1582" s="40">
        <v>65000</v>
      </c>
      <c r="E1582" s="40">
        <v>65000</v>
      </c>
      <c r="F1582" s="40">
        <v>3250</v>
      </c>
      <c r="G1582" s="40"/>
      <c r="H1582" s="40">
        <v>61750</v>
      </c>
      <c r="I1582" s="13">
        <f>+I1581+G1582-H1582</f>
        <v>1706327.4489999989</v>
      </c>
      <c r="J1582" s="27" t="s">
        <v>18</v>
      </c>
      <c r="L1582" s="4"/>
      <c r="M1582" s="2" t="s">
        <v>438</v>
      </c>
    </row>
    <row r="1583" spans="1:13" x14ac:dyDescent="0.2">
      <c r="A1583" s="36">
        <v>45491</v>
      </c>
      <c r="B1583" s="17">
        <v>34043139</v>
      </c>
      <c r="C1583" s="28" t="s">
        <v>58</v>
      </c>
      <c r="D1583" s="40">
        <v>123900</v>
      </c>
      <c r="E1583" s="40">
        <v>105000</v>
      </c>
      <c r="F1583" s="40">
        <v>5250</v>
      </c>
      <c r="G1583" s="40"/>
      <c r="H1583" s="40">
        <v>118650</v>
      </c>
      <c r="I1583" s="13">
        <f>+I1582+G1583-H1583</f>
        <v>1587677.4489999989</v>
      </c>
      <c r="J1583" s="27" t="s">
        <v>341</v>
      </c>
      <c r="L1583" s="4"/>
      <c r="M1583" s="2" t="s">
        <v>437</v>
      </c>
    </row>
    <row r="1584" spans="1:13" x14ac:dyDescent="0.2">
      <c r="A1584" s="36">
        <v>45491</v>
      </c>
      <c r="B1584" s="17">
        <v>34043226</v>
      </c>
      <c r="C1584" s="28" t="s">
        <v>436</v>
      </c>
      <c r="D1584" s="40">
        <v>131897.01</v>
      </c>
      <c r="E1584" s="40">
        <v>129420.44</v>
      </c>
      <c r="F1584" s="40">
        <v>6471.02</v>
      </c>
      <c r="G1584" s="40"/>
      <c r="H1584" s="40">
        <v>125425.99</v>
      </c>
      <c r="I1584" s="13">
        <f>+I1583+G1584-H1584</f>
        <v>1462251.4589999989</v>
      </c>
      <c r="J1584" s="27" t="s">
        <v>176</v>
      </c>
      <c r="L1584" s="4"/>
      <c r="M1584" s="2" t="s">
        <v>435</v>
      </c>
    </row>
    <row r="1585" spans="1:13" x14ac:dyDescent="0.2">
      <c r="A1585" s="36">
        <v>45491</v>
      </c>
      <c r="B1585" s="17">
        <v>34043327</v>
      </c>
      <c r="C1585" s="28" t="s">
        <v>75</v>
      </c>
      <c r="D1585" s="40">
        <v>132640</v>
      </c>
      <c r="E1585" s="40">
        <v>132640</v>
      </c>
      <c r="F1585" s="40">
        <v>6632</v>
      </c>
      <c r="G1585" s="40"/>
      <c r="H1585" s="40">
        <v>126008</v>
      </c>
      <c r="I1585" s="13">
        <f>+I1584+G1585-H1585</f>
        <v>1336243.4589999989</v>
      </c>
      <c r="J1585" s="27" t="s">
        <v>394</v>
      </c>
      <c r="L1585" s="4"/>
      <c r="M1585" s="2" t="s">
        <v>434</v>
      </c>
    </row>
    <row r="1586" spans="1:13" x14ac:dyDescent="0.2">
      <c r="A1586" s="36">
        <v>45491</v>
      </c>
      <c r="B1586" s="17">
        <v>34043408</v>
      </c>
      <c r="C1586" s="28" t="s">
        <v>26</v>
      </c>
      <c r="D1586" s="40">
        <v>257858.9</v>
      </c>
      <c r="E1586" s="40">
        <v>257422.8</v>
      </c>
      <c r="F1586" s="40">
        <v>12871.14</v>
      </c>
      <c r="G1586" s="40"/>
      <c r="H1586" s="40">
        <v>244987.76</v>
      </c>
      <c r="I1586" s="13">
        <f>+I1585+G1586-H1586</f>
        <v>1091255.6989999989</v>
      </c>
      <c r="J1586" s="27" t="s">
        <v>221</v>
      </c>
      <c r="L1586" s="4"/>
      <c r="M1586" s="2" t="s">
        <v>433</v>
      </c>
    </row>
    <row r="1587" spans="1:13" x14ac:dyDescent="0.2">
      <c r="A1587" s="36">
        <v>45491</v>
      </c>
      <c r="B1587" s="17">
        <v>34043485</v>
      </c>
      <c r="C1587" s="28" t="s">
        <v>367</v>
      </c>
      <c r="D1587" s="40">
        <v>179155.55</v>
      </c>
      <c r="E1587" s="40">
        <v>170855.97</v>
      </c>
      <c r="F1587" s="40">
        <v>8542.7999999999993</v>
      </c>
      <c r="G1587" s="40"/>
      <c r="H1587" s="40">
        <v>170612.75</v>
      </c>
      <c r="I1587" s="13">
        <f>+I1586+G1587-H1587</f>
        <v>920642.94899999886</v>
      </c>
      <c r="J1587" s="27" t="s">
        <v>32</v>
      </c>
      <c r="L1587" s="4"/>
      <c r="M1587" s="2" t="s">
        <v>432</v>
      </c>
    </row>
    <row r="1588" spans="1:13" x14ac:dyDescent="0.2">
      <c r="A1588" s="36">
        <v>45491</v>
      </c>
      <c r="B1588" s="17">
        <v>34043555</v>
      </c>
      <c r="C1588" s="28" t="s">
        <v>22</v>
      </c>
      <c r="D1588" s="40">
        <v>218500</v>
      </c>
      <c r="E1588" s="40">
        <v>218500</v>
      </c>
      <c r="F1588" s="40">
        <v>10925</v>
      </c>
      <c r="G1588" s="40"/>
      <c r="H1588" s="40">
        <v>207575</v>
      </c>
      <c r="I1588" s="13">
        <f>+I1587+G1588-H1588</f>
        <v>713067.94899999886</v>
      </c>
      <c r="J1588" s="27" t="s">
        <v>394</v>
      </c>
      <c r="L1588" s="4"/>
      <c r="M1588" s="2" t="s">
        <v>431</v>
      </c>
    </row>
    <row r="1589" spans="1:13" x14ac:dyDescent="0.2">
      <c r="A1589" s="36">
        <v>45491</v>
      </c>
      <c r="B1589" s="17">
        <v>34043757</v>
      </c>
      <c r="C1589" s="28" t="s">
        <v>430</v>
      </c>
      <c r="D1589" s="40">
        <v>263494</v>
      </c>
      <c r="E1589" s="40">
        <v>223300</v>
      </c>
      <c r="F1589" s="40">
        <v>11165</v>
      </c>
      <c r="G1589" s="40"/>
      <c r="H1589" s="40">
        <v>252329</v>
      </c>
      <c r="I1589" s="13">
        <f>+I1588+G1589-H1589</f>
        <v>460738.94899999886</v>
      </c>
      <c r="J1589" s="27" t="s">
        <v>429</v>
      </c>
      <c r="L1589" s="4"/>
      <c r="M1589" s="2" t="s">
        <v>428</v>
      </c>
    </row>
    <row r="1590" spans="1:13" x14ac:dyDescent="0.2">
      <c r="A1590" s="36">
        <v>45491</v>
      </c>
      <c r="B1590" s="17">
        <v>34043853</v>
      </c>
      <c r="C1590" s="28" t="s">
        <v>95</v>
      </c>
      <c r="D1590" s="40">
        <v>98400</v>
      </c>
      <c r="E1590" s="40">
        <v>98400</v>
      </c>
      <c r="F1590" s="40">
        <v>4920</v>
      </c>
      <c r="G1590" s="40"/>
      <c r="H1590" s="40">
        <v>93480</v>
      </c>
      <c r="I1590" s="13">
        <f>+I1589+G1590-H1590</f>
        <v>367258.94899999886</v>
      </c>
      <c r="J1590" s="27" t="s">
        <v>18</v>
      </c>
      <c r="L1590" s="4"/>
      <c r="M1590" s="2" t="s">
        <v>427</v>
      </c>
    </row>
    <row r="1591" spans="1:13" x14ac:dyDescent="0.2">
      <c r="A1591" s="36">
        <v>45491</v>
      </c>
      <c r="B1591" s="17">
        <v>34043974</v>
      </c>
      <c r="C1591" s="28" t="s">
        <v>19</v>
      </c>
      <c r="D1591" s="40">
        <v>16200</v>
      </c>
      <c r="E1591" s="40">
        <v>16200</v>
      </c>
      <c r="F1591" s="40">
        <v>810</v>
      </c>
      <c r="G1591" s="40"/>
      <c r="H1591" s="40">
        <v>15390</v>
      </c>
      <c r="I1591" s="13">
        <f>+I1590+G1591-H1591</f>
        <v>351868.94899999886</v>
      </c>
      <c r="J1591" s="27" t="s">
        <v>426</v>
      </c>
      <c r="L1591" s="4"/>
      <c r="M1591" s="2" t="s">
        <v>425</v>
      </c>
    </row>
    <row r="1592" spans="1:13" x14ac:dyDescent="0.2">
      <c r="A1592" s="36">
        <v>45491</v>
      </c>
      <c r="B1592" s="17">
        <v>34044090</v>
      </c>
      <c r="C1592" s="28" t="s">
        <v>17</v>
      </c>
      <c r="D1592" s="40">
        <v>224097.12</v>
      </c>
      <c r="E1592" s="40">
        <v>224097.12</v>
      </c>
      <c r="F1592" s="40">
        <v>11204.86</v>
      </c>
      <c r="G1592" s="40"/>
      <c r="H1592" s="40">
        <v>212892.26</v>
      </c>
      <c r="I1592" s="13">
        <f>+I1591+G1592-H1592</f>
        <v>138976.68899999885</v>
      </c>
      <c r="J1592" s="27" t="s">
        <v>18</v>
      </c>
      <c r="L1592" s="4"/>
      <c r="M1592" s="2" t="s">
        <v>424</v>
      </c>
    </row>
    <row r="1593" spans="1:13" x14ac:dyDescent="0.2">
      <c r="A1593" s="36">
        <v>45491</v>
      </c>
      <c r="B1593" s="17">
        <v>34044344</v>
      </c>
      <c r="C1593" s="28" t="s">
        <v>43</v>
      </c>
      <c r="D1593" s="40">
        <v>2200</v>
      </c>
      <c r="E1593" s="40">
        <v>0</v>
      </c>
      <c r="F1593" s="40">
        <v>0</v>
      </c>
      <c r="G1593" s="40"/>
      <c r="H1593" s="40">
        <v>2200</v>
      </c>
      <c r="I1593" s="13">
        <f>+I1592+G1593-H1593</f>
        <v>136776.68899999885</v>
      </c>
      <c r="J1593" s="33" t="s">
        <v>211</v>
      </c>
      <c r="L1593" s="4"/>
      <c r="M1593" s="2" t="s">
        <v>400</v>
      </c>
    </row>
    <row r="1594" spans="1:13" x14ac:dyDescent="0.2">
      <c r="A1594" s="36">
        <v>45491</v>
      </c>
      <c r="B1594" s="17">
        <v>34044445</v>
      </c>
      <c r="C1594" s="28" t="s">
        <v>108</v>
      </c>
      <c r="D1594" s="40">
        <v>2200</v>
      </c>
      <c r="E1594" s="40">
        <v>0</v>
      </c>
      <c r="F1594" s="40">
        <v>0</v>
      </c>
      <c r="G1594" s="40"/>
      <c r="H1594" s="40">
        <v>2200</v>
      </c>
      <c r="I1594" s="13">
        <f>+I1593+G1594-H1594</f>
        <v>134576.68899999885</v>
      </c>
      <c r="J1594" s="33" t="s">
        <v>211</v>
      </c>
      <c r="L1594" s="4"/>
      <c r="M1594" s="2" t="s">
        <v>400</v>
      </c>
    </row>
    <row r="1595" spans="1:13" x14ac:dyDescent="0.2">
      <c r="A1595" s="36">
        <v>45491</v>
      </c>
      <c r="B1595" s="17">
        <v>34044767</v>
      </c>
      <c r="C1595" s="28" t="s">
        <v>423</v>
      </c>
      <c r="D1595" s="40">
        <v>1250</v>
      </c>
      <c r="E1595" s="40">
        <v>0</v>
      </c>
      <c r="F1595" s="40">
        <v>0</v>
      </c>
      <c r="G1595" s="40"/>
      <c r="H1595" s="40">
        <v>1250</v>
      </c>
      <c r="I1595" s="13">
        <f>+I1594+G1595-H1595</f>
        <v>133326.68899999885</v>
      </c>
      <c r="J1595" s="33" t="s">
        <v>211</v>
      </c>
      <c r="L1595" s="4"/>
      <c r="M1595" s="2" t="s">
        <v>400</v>
      </c>
    </row>
    <row r="1596" spans="1:13" x14ac:dyDescent="0.2">
      <c r="A1596" s="36">
        <v>45491</v>
      </c>
      <c r="B1596" s="17">
        <v>34044900</v>
      </c>
      <c r="C1596" s="28" t="s">
        <v>282</v>
      </c>
      <c r="D1596" s="40">
        <v>7500</v>
      </c>
      <c r="E1596" s="40">
        <v>0</v>
      </c>
      <c r="F1596" s="40">
        <v>0</v>
      </c>
      <c r="G1596" s="40"/>
      <c r="H1596" s="40">
        <v>7500</v>
      </c>
      <c r="I1596" s="13">
        <f>+I1595+G1596-H1596</f>
        <v>125826.68899999885</v>
      </c>
      <c r="J1596" s="33" t="s">
        <v>211</v>
      </c>
      <c r="L1596" s="4"/>
      <c r="M1596" s="2" t="s">
        <v>400</v>
      </c>
    </row>
    <row r="1597" spans="1:13" x14ac:dyDescent="0.2">
      <c r="A1597" s="36">
        <v>45492</v>
      </c>
      <c r="B1597" s="17">
        <v>34055635</v>
      </c>
      <c r="C1597" s="28" t="s">
        <v>277</v>
      </c>
      <c r="D1597" s="40">
        <v>114912.05</v>
      </c>
      <c r="E1597" s="40"/>
      <c r="F1597" s="40">
        <v>0</v>
      </c>
      <c r="G1597" s="40"/>
      <c r="H1597" s="40">
        <v>114912.05</v>
      </c>
      <c r="I1597" s="13">
        <f>+I1596+G1597-H1597</f>
        <v>10914.638999998846</v>
      </c>
      <c r="J1597" s="27" t="s">
        <v>276</v>
      </c>
      <c r="L1597" s="4"/>
      <c r="M1597" s="2" t="s">
        <v>422</v>
      </c>
    </row>
    <row r="1598" spans="1:13" x14ac:dyDescent="0.2">
      <c r="A1598" s="36">
        <v>45502</v>
      </c>
      <c r="B1598" s="17">
        <v>4524000010</v>
      </c>
      <c r="C1598" s="12" t="s">
        <v>2</v>
      </c>
      <c r="D1598" s="40"/>
      <c r="E1598" s="40"/>
      <c r="F1598" s="40"/>
      <c r="G1598" s="40">
        <v>2499907.64</v>
      </c>
      <c r="H1598" s="40"/>
      <c r="I1598" s="13">
        <f>+I1597+G1598-H1598</f>
        <v>2510822.2789999992</v>
      </c>
      <c r="J1598" s="27" t="s">
        <v>1</v>
      </c>
      <c r="L1598" s="4"/>
      <c r="M1598" s="2" t="s">
        <v>400</v>
      </c>
    </row>
    <row r="1599" spans="1:13" x14ac:dyDescent="0.2">
      <c r="A1599" s="36">
        <v>45504</v>
      </c>
      <c r="B1599" s="17"/>
      <c r="C1599" s="27" t="s">
        <v>2</v>
      </c>
      <c r="D1599" s="42"/>
      <c r="E1599" s="40"/>
      <c r="F1599" s="40"/>
      <c r="G1599" s="40"/>
      <c r="H1599" s="40">
        <v>3826.76</v>
      </c>
      <c r="I1599" s="13">
        <f>+I1598+G1599-H1599</f>
        <v>2506995.5189999994</v>
      </c>
      <c r="J1599" s="27"/>
      <c r="L1599" s="4"/>
    </row>
    <row r="1600" spans="1:13" x14ac:dyDescent="0.2">
      <c r="A1600" s="36"/>
      <c r="B1600" s="17"/>
      <c r="C1600" s="22" t="s">
        <v>421</v>
      </c>
      <c r="D1600" s="41"/>
      <c r="E1600" s="40"/>
      <c r="F1600" s="40"/>
      <c r="G1600" s="40"/>
      <c r="H1600" s="40"/>
      <c r="I1600" s="13">
        <f>+I1599+G1600-H1600</f>
        <v>2506995.5189999994</v>
      </c>
      <c r="J1600" s="35"/>
      <c r="L1600" s="4"/>
    </row>
    <row r="1601" spans="1:13" x14ac:dyDescent="0.2">
      <c r="A1601" s="36">
        <v>45513</v>
      </c>
      <c r="B1601" s="17">
        <v>34620872</v>
      </c>
      <c r="C1601" s="39" t="s">
        <v>65</v>
      </c>
      <c r="D1601" s="38">
        <v>92053.65</v>
      </c>
      <c r="E1601" s="13"/>
      <c r="F1601" s="13"/>
      <c r="G1601" s="13"/>
      <c r="H1601" s="13">
        <v>92053.65</v>
      </c>
      <c r="I1601" s="13">
        <f>+I1600+G1601-H1601</f>
        <v>2414941.8689999995</v>
      </c>
      <c r="J1601" s="35" t="s">
        <v>154</v>
      </c>
      <c r="L1601" s="4"/>
      <c r="M1601" s="2" t="s">
        <v>420</v>
      </c>
    </row>
    <row r="1602" spans="1:13" x14ac:dyDescent="0.2">
      <c r="A1602" s="36">
        <v>45513</v>
      </c>
      <c r="B1602" s="17">
        <v>34620937</v>
      </c>
      <c r="C1602" s="28" t="s">
        <v>315</v>
      </c>
      <c r="D1602" s="30">
        <v>121575.36</v>
      </c>
      <c r="E1602" s="13">
        <v>121575.36</v>
      </c>
      <c r="F1602" s="13">
        <v>6078.77</v>
      </c>
      <c r="G1602" s="13"/>
      <c r="H1602" s="13">
        <v>115496.59</v>
      </c>
      <c r="I1602" s="13">
        <f>+I1601+G1602-H1602</f>
        <v>2299445.2789999996</v>
      </c>
      <c r="J1602" s="27" t="s">
        <v>405</v>
      </c>
      <c r="L1602" s="4"/>
      <c r="M1602" s="2" t="s">
        <v>419</v>
      </c>
    </row>
    <row r="1603" spans="1:13" x14ac:dyDescent="0.2">
      <c r="A1603" s="36">
        <v>45513</v>
      </c>
      <c r="B1603" s="17">
        <v>34621006</v>
      </c>
      <c r="C1603" s="28" t="s">
        <v>418</v>
      </c>
      <c r="D1603" s="30">
        <v>73968.2</v>
      </c>
      <c r="E1603" s="13">
        <v>73968.2</v>
      </c>
      <c r="F1603" s="13">
        <v>3698.41</v>
      </c>
      <c r="G1603" s="13"/>
      <c r="H1603" s="13">
        <v>70269.789999999994</v>
      </c>
      <c r="I1603" s="13">
        <f>+I1602+G1603-H1603</f>
        <v>2229175.4889999996</v>
      </c>
      <c r="J1603" s="27" t="s">
        <v>32</v>
      </c>
      <c r="L1603" s="4"/>
      <c r="M1603" s="2" t="s">
        <v>417</v>
      </c>
    </row>
    <row r="1604" spans="1:13" x14ac:dyDescent="0.2">
      <c r="A1604" s="36">
        <v>45513</v>
      </c>
      <c r="B1604" s="17">
        <v>34621055</v>
      </c>
      <c r="C1604" s="28" t="s">
        <v>63</v>
      </c>
      <c r="D1604" s="30">
        <v>43216</v>
      </c>
      <c r="E1604" s="13">
        <v>38500</v>
      </c>
      <c r="F1604" s="13">
        <v>1925</v>
      </c>
      <c r="G1604" s="13"/>
      <c r="H1604" s="13">
        <v>41291</v>
      </c>
      <c r="I1604" s="13">
        <f>+I1603+G1604-H1604</f>
        <v>2187884.4889999996</v>
      </c>
      <c r="J1604" s="27" t="s">
        <v>176</v>
      </c>
      <c r="L1604" s="4"/>
      <c r="M1604" s="2" t="s">
        <v>416</v>
      </c>
    </row>
    <row r="1605" spans="1:13" x14ac:dyDescent="0.2">
      <c r="A1605" s="36">
        <v>45513</v>
      </c>
      <c r="B1605" s="17">
        <v>34621093</v>
      </c>
      <c r="C1605" s="28" t="s">
        <v>129</v>
      </c>
      <c r="D1605" s="30">
        <v>90395</v>
      </c>
      <c r="E1605" s="13">
        <v>90395</v>
      </c>
      <c r="F1605" s="13">
        <v>4519.75</v>
      </c>
      <c r="G1605" s="13"/>
      <c r="H1605" s="13">
        <v>85875.25</v>
      </c>
      <c r="I1605" s="13">
        <f>+I1604+G1605-H1605</f>
        <v>2102009.2389999996</v>
      </c>
      <c r="J1605" s="27" t="s">
        <v>16</v>
      </c>
      <c r="L1605" s="4"/>
      <c r="M1605" s="2" t="s">
        <v>415</v>
      </c>
    </row>
    <row r="1606" spans="1:13" x14ac:dyDescent="0.2">
      <c r="A1606" s="36">
        <v>45513</v>
      </c>
      <c r="B1606" s="17">
        <v>34621164</v>
      </c>
      <c r="C1606" s="28" t="s">
        <v>310</v>
      </c>
      <c r="D1606" s="30">
        <v>44568.69</v>
      </c>
      <c r="E1606" s="13">
        <v>44568.69</v>
      </c>
      <c r="F1606" s="13">
        <v>2228.4299999999998</v>
      </c>
      <c r="G1606" s="13"/>
      <c r="H1606" s="13">
        <v>42340.26</v>
      </c>
      <c r="I1606" s="13">
        <f>+I1605+G1606-H1606</f>
        <v>2059668.9789999996</v>
      </c>
      <c r="J1606" s="27" t="s">
        <v>397</v>
      </c>
      <c r="L1606" s="4"/>
      <c r="M1606" s="2" t="s">
        <v>414</v>
      </c>
    </row>
    <row r="1607" spans="1:13" x14ac:dyDescent="0.2">
      <c r="A1607" s="36">
        <v>45513</v>
      </c>
      <c r="B1607" s="17">
        <v>34621275</v>
      </c>
      <c r="C1607" s="28" t="s">
        <v>30</v>
      </c>
      <c r="D1607" s="30">
        <v>225000</v>
      </c>
      <c r="E1607" s="13">
        <v>225000</v>
      </c>
      <c r="F1607" s="13">
        <v>11250</v>
      </c>
      <c r="G1607" s="13"/>
      <c r="H1607" s="13">
        <v>213750</v>
      </c>
      <c r="I1607" s="13">
        <f>+I1606+G1607-H1607</f>
        <v>1845918.9789999996</v>
      </c>
      <c r="J1607" s="27" t="s">
        <v>18</v>
      </c>
      <c r="L1607" s="4"/>
      <c r="M1607" s="2" t="s">
        <v>413</v>
      </c>
    </row>
    <row r="1608" spans="1:13" x14ac:dyDescent="0.2">
      <c r="A1608" s="36">
        <v>45513</v>
      </c>
      <c r="B1608" s="17">
        <v>34621345</v>
      </c>
      <c r="C1608" s="28" t="s">
        <v>374</v>
      </c>
      <c r="D1608" s="30">
        <v>24000</v>
      </c>
      <c r="E1608" s="13">
        <v>24000</v>
      </c>
      <c r="F1608" s="13">
        <v>1200</v>
      </c>
      <c r="G1608" s="13"/>
      <c r="H1608" s="13">
        <v>22800</v>
      </c>
      <c r="I1608" s="13">
        <f>+I1607+G1608-H1608</f>
        <v>1823118.9789999996</v>
      </c>
      <c r="J1608" s="27" t="s">
        <v>18</v>
      </c>
      <c r="L1608" s="4"/>
      <c r="M1608" s="2" t="s">
        <v>412</v>
      </c>
    </row>
    <row r="1609" spans="1:13" x14ac:dyDescent="0.2">
      <c r="A1609" s="36">
        <v>45513</v>
      </c>
      <c r="B1609" s="17">
        <v>34621415</v>
      </c>
      <c r="C1609" s="28" t="s">
        <v>58</v>
      </c>
      <c r="D1609" s="30">
        <v>227150</v>
      </c>
      <c r="E1609" s="13">
        <v>192500</v>
      </c>
      <c r="F1609" s="13">
        <v>9625</v>
      </c>
      <c r="G1609" s="13"/>
      <c r="H1609" s="13">
        <v>217525</v>
      </c>
      <c r="I1609" s="13">
        <f>+I1608+G1609-H1609</f>
        <v>1605593.9789999996</v>
      </c>
      <c r="J1609" s="27" t="s">
        <v>341</v>
      </c>
      <c r="L1609" s="4"/>
      <c r="M1609" s="2" t="s">
        <v>411</v>
      </c>
    </row>
    <row r="1610" spans="1:13" x14ac:dyDescent="0.2">
      <c r="A1610" s="36">
        <v>45513</v>
      </c>
      <c r="B1610" s="17">
        <v>34621471</v>
      </c>
      <c r="C1610" s="28" t="s">
        <v>75</v>
      </c>
      <c r="D1610" s="30">
        <v>227700</v>
      </c>
      <c r="E1610" s="13">
        <v>211500</v>
      </c>
      <c r="F1610" s="13">
        <v>10575</v>
      </c>
      <c r="G1610" s="13"/>
      <c r="H1610" s="13">
        <v>217125</v>
      </c>
      <c r="I1610" s="13">
        <f>+I1609+G1610-H1610</f>
        <v>1388468.9789999996</v>
      </c>
      <c r="J1610" s="27" t="s">
        <v>394</v>
      </c>
      <c r="L1610" s="4"/>
      <c r="M1610" s="2" t="s">
        <v>410</v>
      </c>
    </row>
    <row r="1611" spans="1:13" x14ac:dyDescent="0.2">
      <c r="A1611" s="36">
        <v>45513</v>
      </c>
      <c r="B1611" s="17">
        <v>34621529</v>
      </c>
      <c r="C1611" s="28" t="s">
        <v>26</v>
      </c>
      <c r="D1611" s="30">
        <v>209400</v>
      </c>
      <c r="E1611" s="13">
        <v>209400</v>
      </c>
      <c r="F1611" s="13">
        <v>10470</v>
      </c>
      <c r="G1611" s="13"/>
      <c r="H1611" s="13">
        <v>198930</v>
      </c>
      <c r="I1611" s="13">
        <f>+I1610+G1611-H1611</f>
        <v>1189538.9789999996</v>
      </c>
      <c r="J1611" s="27" t="s">
        <v>221</v>
      </c>
      <c r="L1611" s="4"/>
      <c r="M1611" s="2" t="s">
        <v>409</v>
      </c>
    </row>
    <row r="1612" spans="1:13" x14ac:dyDescent="0.2">
      <c r="A1612" s="36">
        <v>45513</v>
      </c>
      <c r="B1612" s="17">
        <v>34621645</v>
      </c>
      <c r="C1612" s="28" t="s">
        <v>22</v>
      </c>
      <c r="D1612" s="30">
        <v>106400</v>
      </c>
      <c r="E1612" s="13">
        <v>106400</v>
      </c>
      <c r="F1612" s="13">
        <v>5320</v>
      </c>
      <c r="G1612" s="13"/>
      <c r="H1612" s="13">
        <v>101080</v>
      </c>
      <c r="I1612" s="13">
        <f>+I1611+G1612-H1612</f>
        <v>1088458.9789999996</v>
      </c>
      <c r="J1612" s="27" t="s">
        <v>18</v>
      </c>
      <c r="L1612" s="4"/>
      <c r="M1612" s="2" t="s">
        <v>408</v>
      </c>
    </row>
    <row r="1613" spans="1:13" x14ac:dyDescent="0.2">
      <c r="A1613" s="36">
        <v>45513</v>
      </c>
      <c r="B1613" s="17">
        <v>34621745</v>
      </c>
      <c r="C1613" s="28" t="s">
        <v>17</v>
      </c>
      <c r="D1613" s="30">
        <v>737992.88</v>
      </c>
      <c r="E1613" s="13">
        <v>737992.88</v>
      </c>
      <c r="F1613" s="13">
        <v>36899.64</v>
      </c>
      <c r="G1613" s="13"/>
      <c r="H1613" s="13">
        <v>701093.24</v>
      </c>
      <c r="I1613" s="13">
        <f>+I1612+G1613-H1613</f>
        <v>387365.73899999959</v>
      </c>
      <c r="J1613" s="27" t="s">
        <v>405</v>
      </c>
      <c r="L1613" s="4"/>
      <c r="M1613" s="2" t="s">
        <v>407</v>
      </c>
    </row>
    <row r="1614" spans="1:13" x14ac:dyDescent="0.2">
      <c r="A1614" s="36">
        <v>45513</v>
      </c>
      <c r="B1614" s="17">
        <v>34622042</v>
      </c>
      <c r="C1614" s="28" t="s">
        <v>95</v>
      </c>
      <c r="D1614" s="30">
        <v>89400</v>
      </c>
      <c r="E1614" s="13">
        <v>89400</v>
      </c>
      <c r="F1614" s="13">
        <v>4470</v>
      </c>
      <c r="G1614" s="13"/>
      <c r="H1614" s="13">
        <v>84930</v>
      </c>
      <c r="I1614" s="13">
        <f>+I1613+G1614-H1614</f>
        <v>302435.73899999959</v>
      </c>
      <c r="J1614" s="27" t="s">
        <v>18</v>
      </c>
      <c r="L1614" s="4"/>
      <c r="M1614" s="2" t="s">
        <v>406</v>
      </c>
    </row>
    <row r="1615" spans="1:13" x14ac:dyDescent="0.2">
      <c r="A1615" s="36">
        <v>45513</v>
      </c>
      <c r="B1615" s="17">
        <v>34622195</v>
      </c>
      <c r="C1615" s="28" t="s">
        <v>141</v>
      </c>
      <c r="D1615" s="30">
        <v>133131.1</v>
      </c>
      <c r="E1615" s="13">
        <v>131060</v>
      </c>
      <c r="F1615" s="13">
        <v>6553</v>
      </c>
      <c r="G1615" s="13"/>
      <c r="H1615" s="13">
        <v>126578.1</v>
      </c>
      <c r="I1615" s="13">
        <f>+I1614+G1615-H1615</f>
        <v>175857.63899999959</v>
      </c>
      <c r="J1615" s="27" t="s">
        <v>405</v>
      </c>
      <c r="L1615" s="4"/>
      <c r="M1615" s="2" t="s">
        <v>404</v>
      </c>
    </row>
    <row r="1616" spans="1:13" x14ac:dyDescent="0.2">
      <c r="A1616" s="36">
        <v>45513</v>
      </c>
      <c r="B1616" s="17">
        <v>34622473</v>
      </c>
      <c r="C1616" s="28" t="s">
        <v>403</v>
      </c>
      <c r="D1616" s="30">
        <v>39280</v>
      </c>
      <c r="E1616" s="13">
        <v>39280</v>
      </c>
      <c r="F1616" s="13">
        <v>1964</v>
      </c>
      <c r="G1616" s="13"/>
      <c r="H1616" s="13">
        <v>37316</v>
      </c>
      <c r="I1616" s="13">
        <f>+I1615+G1616-H1616</f>
        <v>138541.63899999959</v>
      </c>
      <c r="J1616" s="27" t="s">
        <v>394</v>
      </c>
      <c r="L1616" s="4"/>
      <c r="M1616" s="2" t="s">
        <v>402</v>
      </c>
    </row>
    <row r="1617" spans="1:13" x14ac:dyDescent="0.2">
      <c r="A1617" s="36">
        <v>45513</v>
      </c>
      <c r="B1617" s="17">
        <v>34622603</v>
      </c>
      <c r="C1617" s="28" t="s">
        <v>393</v>
      </c>
      <c r="D1617" s="30">
        <v>3050</v>
      </c>
      <c r="E1617" s="13">
        <v>0</v>
      </c>
      <c r="F1617" s="13">
        <v>0</v>
      </c>
      <c r="G1617" s="13"/>
      <c r="H1617" s="30">
        <v>3050</v>
      </c>
      <c r="I1617" s="13">
        <f>+I1616+G1617-H1617</f>
        <v>135491.63899999959</v>
      </c>
      <c r="J1617" s="33" t="s">
        <v>211</v>
      </c>
      <c r="L1617" s="4"/>
      <c r="M1617" s="2" t="s">
        <v>400</v>
      </c>
    </row>
    <row r="1618" spans="1:13" x14ac:dyDescent="0.2">
      <c r="A1618" s="36">
        <v>45513</v>
      </c>
      <c r="B1618" s="17">
        <v>34622704</v>
      </c>
      <c r="C1618" s="28" t="s">
        <v>43</v>
      </c>
      <c r="D1618" s="30">
        <v>2850</v>
      </c>
      <c r="E1618" s="13">
        <v>0</v>
      </c>
      <c r="F1618" s="13">
        <v>0</v>
      </c>
      <c r="G1618" s="13"/>
      <c r="H1618" s="30">
        <v>2850</v>
      </c>
      <c r="I1618" s="13">
        <f>+I1617+G1618-H1618</f>
        <v>132641.63899999959</v>
      </c>
      <c r="J1618" s="33" t="s">
        <v>211</v>
      </c>
      <c r="L1618" s="4"/>
      <c r="M1618" s="2" t="s">
        <v>400</v>
      </c>
    </row>
    <row r="1619" spans="1:13" x14ac:dyDescent="0.2">
      <c r="A1619" s="36">
        <v>45513</v>
      </c>
      <c r="B1619" s="17">
        <v>34622762</v>
      </c>
      <c r="C1619" s="28" t="s">
        <v>401</v>
      </c>
      <c r="D1619" s="30">
        <v>2750</v>
      </c>
      <c r="E1619" s="13">
        <v>0</v>
      </c>
      <c r="F1619" s="13">
        <v>0</v>
      </c>
      <c r="G1619" s="13"/>
      <c r="H1619" s="30">
        <v>2750</v>
      </c>
      <c r="I1619" s="13">
        <f>+I1618+G1619-H1619</f>
        <v>129891.63899999959</v>
      </c>
      <c r="J1619" s="33" t="s">
        <v>211</v>
      </c>
      <c r="L1619" s="4"/>
      <c r="M1619" s="2" t="s">
        <v>400</v>
      </c>
    </row>
    <row r="1620" spans="1:13" x14ac:dyDescent="0.2">
      <c r="A1620" s="36">
        <v>45513</v>
      </c>
      <c r="B1620" s="17">
        <v>34622916</v>
      </c>
      <c r="C1620" s="28" t="s">
        <v>254</v>
      </c>
      <c r="D1620" s="30">
        <v>2200</v>
      </c>
      <c r="E1620" s="13">
        <v>0</v>
      </c>
      <c r="F1620" s="13">
        <v>0</v>
      </c>
      <c r="G1620" s="13"/>
      <c r="H1620" s="30">
        <v>2200</v>
      </c>
      <c r="I1620" s="13">
        <f>+I1619+G1620-H1620</f>
        <v>127691.63899999959</v>
      </c>
      <c r="J1620" s="33" t="s">
        <v>211</v>
      </c>
      <c r="L1620" s="4"/>
      <c r="M1620" s="2" t="s">
        <v>400</v>
      </c>
    </row>
    <row r="1621" spans="1:13" x14ac:dyDescent="0.2">
      <c r="A1621" s="36">
        <v>45513</v>
      </c>
      <c r="B1621" s="17">
        <v>34626223</v>
      </c>
      <c r="C1621" s="28" t="s">
        <v>277</v>
      </c>
      <c r="D1621" s="37">
        <v>116777</v>
      </c>
      <c r="E1621" s="13"/>
      <c r="F1621" s="13"/>
      <c r="G1621" s="13"/>
      <c r="H1621" s="13">
        <v>116777</v>
      </c>
      <c r="I1621" s="13">
        <f>+I1620+G1621-H1621</f>
        <v>10914.638999999588</v>
      </c>
      <c r="J1621" s="27" t="s">
        <v>276</v>
      </c>
      <c r="L1621" s="4"/>
    </row>
    <row r="1622" spans="1:13" x14ac:dyDescent="0.2">
      <c r="A1622" s="36"/>
      <c r="B1622" s="17"/>
      <c r="C1622" s="22" t="s">
        <v>399</v>
      </c>
      <c r="D1622" s="13"/>
      <c r="E1622" s="13"/>
      <c r="F1622" s="13"/>
      <c r="G1622" s="13"/>
      <c r="H1622" s="13"/>
      <c r="I1622" s="13">
        <f>+I1621+G1622-H1622</f>
        <v>10914.638999999588</v>
      </c>
      <c r="J1622" s="27"/>
      <c r="L1622" s="4"/>
    </row>
    <row r="1623" spans="1:13" x14ac:dyDescent="0.2">
      <c r="A1623" s="18">
        <v>45517</v>
      </c>
      <c r="B1623" s="33"/>
      <c r="C1623" s="12" t="s">
        <v>398</v>
      </c>
      <c r="D1623" s="13"/>
      <c r="E1623" s="13"/>
      <c r="F1623" s="13"/>
      <c r="G1623" s="13">
        <v>1499.56</v>
      </c>
      <c r="H1623" s="13"/>
      <c r="I1623" s="13">
        <f>+I1622+G1623-H1623</f>
        <v>12414.198999999588</v>
      </c>
      <c r="J1623" s="27"/>
      <c r="L1623" s="4"/>
    </row>
    <row r="1624" spans="1:13" x14ac:dyDescent="0.2">
      <c r="A1624" s="18">
        <v>45525</v>
      </c>
      <c r="B1624" s="33">
        <v>4524000005</v>
      </c>
      <c r="C1624" s="12" t="s">
        <v>2</v>
      </c>
      <c r="D1624" s="13"/>
      <c r="E1624" s="13"/>
      <c r="F1624" s="13"/>
      <c r="G1624" s="13">
        <v>2499904.86</v>
      </c>
      <c r="H1624" s="13"/>
      <c r="I1624" s="13">
        <f>+I1623+G1624-H1624</f>
        <v>2512319.0589999994</v>
      </c>
      <c r="J1624" s="27"/>
      <c r="L1624" s="4"/>
    </row>
    <row r="1625" spans="1:13" x14ac:dyDescent="0.2">
      <c r="A1625" s="18">
        <v>45534</v>
      </c>
      <c r="B1625" s="33"/>
      <c r="C1625" s="27" t="s">
        <v>2</v>
      </c>
      <c r="D1625" s="13">
        <v>3823.98</v>
      </c>
      <c r="E1625" s="13"/>
      <c r="F1625" s="13"/>
      <c r="G1625" s="13"/>
      <c r="H1625" s="13">
        <v>3823.98</v>
      </c>
      <c r="I1625" s="19">
        <f>+I1624+G1625-H1625</f>
        <v>2508495.0789999994</v>
      </c>
      <c r="J1625" s="27"/>
      <c r="L1625" s="4"/>
    </row>
    <row r="1626" spans="1:13" x14ac:dyDescent="0.2">
      <c r="A1626" s="18">
        <v>45541</v>
      </c>
      <c r="B1626" s="17">
        <v>35413511</v>
      </c>
      <c r="C1626" s="28" t="s">
        <v>65</v>
      </c>
      <c r="D1626" s="13">
        <v>92048.4</v>
      </c>
      <c r="E1626" s="13">
        <v>92048.4</v>
      </c>
      <c r="F1626" s="13"/>
      <c r="G1626" s="13"/>
      <c r="H1626" s="13">
        <v>92048.4</v>
      </c>
      <c r="I1626" s="13">
        <f>+I1625+G1626-H1626</f>
        <v>2416446.6789999995</v>
      </c>
      <c r="J1626" s="35" t="s">
        <v>154</v>
      </c>
      <c r="L1626" s="4"/>
    </row>
    <row r="1627" spans="1:13" x14ac:dyDescent="0.2">
      <c r="A1627" s="18">
        <v>45541</v>
      </c>
      <c r="B1627" s="17">
        <v>35413575</v>
      </c>
      <c r="C1627" s="28" t="s">
        <v>315</v>
      </c>
      <c r="D1627" s="13">
        <v>174490.51</v>
      </c>
      <c r="E1627" s="13">
        <v>174490.51</v>
      </c>
      <c r="F1627" s="13">
        <v>8724.5300000000007</v>
      </c>
      <c r="G1627" s="13"/>
      <c r="H1627" s="13">
        <v>165765.98000000001</v>
      </c>
      <c r="I1627" s="13">
        <f>+I1626+G1627-H1627</f>
        <v>2250680.6989999996</v>
      </c>
      <c r="J1627" s="27" t="s">
        <v>16</v>
      </c>
      <c r="L1627" s="4"/>
    </row>
    <row r="1628" spans="1:13" x14ac:dyDescent="0.2">
      <c r="A1628" s="18">
        <v>45541</v>
      </c>
      <c r="B1628" s="17">
        <v>35411382</v>
      </c>
      <c r="C1628" s="28" t="s">
        <v>129</v>
      </c>
      <c r="D1628" s="13">
        <v>86013</v>
      </c>
      <c r="E1628" s="13">
        <v>86013</v>
      </c>
      <c r="F1628" s="13">
        <v>4300.6499999999996</v>
      </c>
      <c r="G1628" s="13"/>
      <c r="H1628" s="13">
        <v>81712.350000000006</v>
      </c>
      <c r="I1628" s="13">
        <f>+I1627+G1628-H1628</f>
        <v>2168968.3489999995</v>
      </c>
      <c r="J1628" s="27" t="s">
        <v>16</v>
      </c>
      <c r="L1628" s="4"/>
    </row>
    <row r="1629" spans="1:13" x14ac:dyDescent="0.2">
      <c r="A1629" s="18">
        <v>45541</v>
      </c>
      <c r="B1629" s="17">
        <v>35413769</v>
      </c>
      <c r="C1629" s="28" t="s">
        <v>310</v>
      </c>
      <c r="D1629" s="13">
        <v>184534</v>
      </c>
      <c r="E1629" s="13">
        <v>157300</v>
      </c>
      <c r="F1629" s="13">
        <v>7865</v>
      </c>
      <c r="G1629" s="13"/>
      <c r="H1629" s="13">
        <v>176669</v>
      </c>
      <c r="I1629" s="13">
        <f>+I1628+G1629-H1629</f>
        <v>1992299.3489999995</v>
      </c>
      <c r="J1629" s="27" t="s">
        <v>397</v>
      </c>
      <c r="L1629" s="4"/>
    </row>
    <row r="1630" spans="1:13" x14ac:dyDescent="0.2">
      <c r="A1630" s="18">
        <v>45541</v>
      </c>
      <c r="B1630" s="17">
        <v>35413923</v>
      </c>
      <c r="C1630" s="28" t="s">
        <v>202</v>
      </c>
      <c r="D1630" s="13">
        <v>126000</v>
      </c>
      <c r="E1630" s="13">
        <v>126000</v>
      </c>
      <c r="F1630" s="13">
        <v>6300</v>
      </c>
      <c r="G1630" s="13"/>
      <c r="H1630" s="13">
        <v>119700</v>
      </c>
      <c r="I1630" s="13">
        <f>+I1629+G1630-H1630</f>
        <v>1872599.3489999995</v>
      </c>
      <c r="J1630" s="27" t="s">
        <v>396</v>
      </c>
      <c r="L1630" s="4"/>
    </row>
    <row r="1631" spans="1:13" x14ac:dyDescent="0.2">
      <c r="A1631" s="18">
        <v>45541</v>
      </c>
      <c r="B1631" s="17">
        <v>35414346</v>
      </c>
      <c r="C1631" s="28" t="s">
        <v>30</v>
      </c>
      <c r="D1631" s="13">
        <v>223675</v>
      </c>
      <c r="E1631" s="13">
        <v>223675</v>
      </c>
      <c r="F1631" s="13">
        <v>11183.75</v>
      </c>
      <c r="G1631" s="13"/>
      <c r="H1631" s="13">
        <v>212491.25</v>
      </c>
      <c r="I1631" s="13">
        <f>+I1630+G1631-H1631</f>
        <v>1660108.0989999995</v>
      </c>
      <c r="J1631" s="27" t="s">
        <v>18</v>
      </c>
      <c r="L1631" s="4"/>
    </row>
    <row r="1632" spans="1:13" x14ac:dyDescent="0.2">
      <c r="A1632" s="18">
        <v>45541</v>
      </c>
      <c r="B1632" s="17">
        <v>35414471</v>
      </c>
      <c r="C1632" s="28" t="s">
        <v>58</v>
      </c>
      <c r="D1632" s="13">
        <v>206500</v>
      </c>
      <c r="E1632" s="13">
        <v>175000</v>
      </c>
      <c r="F1632" s="13">
        <v>8750</v>
      </c>
      <c r="G1632" s="13"/>
      <c r="H1632" s="13">
        <v>197750</v>
      </c>
      <c r="I1632" s="13">
        <f>+I1631+G1632-H1632</f>
        <v>1462358.0989999995</v>
      </c>
      <c r="J1632" s="27" t="s">
        <v>341</v>
      </c>
      <c r="L1632" s="4"/>
    </row>
    <row r="1633" spans="1:12" x14ac:dyDescent="0.2">
      <c r="A1633" s="18">
        <v>45541</v>
      </c>
      <c r="B1633" s="17">
        <v>35414721</v>
      </c>
      <c r="C1633" s="28" t="s">
        <v>395</v>
      </c>
      <c r="D1633" s="13">
        <v>132851.44</v>
      </c>
      <c r="E1633" s="13">
        <v>129475.42</v>
      </c>
      <c r="F1633" s="13">
        <v>6473.77</v>
      </c>
      <c r="G1633" s="13"/>
      <c r="H1633" s="13">
        <v>126377.67</v>
      </c>
      <c r="I1633" s="13">
        <f>+I1632+G1633-H1633</f>
        <v>1335980.4289999995</v>
      </c>
      <c r="J1633" s="27" t="s">
        <v>176</v>
      </c>
      <c r="L1633" s="4"/>
    </row>
    <row r="1634" spans="1:12" x14ac:dyDescent="0.2">
      <c r="A1634" s="18">
        <v>45541</v>
      </c>
      <c r="B1634" s="17">
        <v>35414821</v>
      </c>
      <c r="C1634" s="28" t="s">
        <v>75</v>
      </c>
      <c r="D1634" s="13">
        <v>232390</v>
      </c>
      <c r="E1634" s="13">
        <v>221950</v>
      </c>
      <c r="F1634" s="13">
        <v>11097.5</v>
      </c>
      <c r="G1634" s="13"/>
      <c r="H1634" s="13">
        <v>221292.5</v>
      </c>
      <c r="I1634" s="13">
        <f>+I1633+G1634-H1634</f>
        <v>1114687.9289999995</v>
      </c>
      <c r="J1634" s="27" t="s">
        <v>394</v>
      </c>
      <c r="L1634" s="4"/>
    </row>
    <row r="1635" spans="1:12" x14ac:dyDescent="0.2">
      <c r="A1635" s="18">
        <v>45541</v>
      </c>
      <c r="B1635" s="17">
        <v>35414941</v>
      </c>
      <c r="C1635" s="28" t="s">
        <v>26</v>
      </c>
      <c r="D1635" s="13">
        <v>155025.53</v>
      </c>
      <c r="E1635" s="13">
        <v>155025.53</v>
      </c>
      <c r="F1635" s="13">
        <v>7751.28</v>
      </c>
      <c r="G1635" s="13"/>
      <c r="H1635" s="13">
        <v>147274.25</v>
      </c>
      <c r="I1635" s="13">
        <f>+I1634+G1635-H1635</f>
        <v>967413.67899999954</v>
      </c>
      <c r="J1635" s="27" t="s">
        <v>221</v>
      </c>
      <c r="L1635" s="4"/>
    </row>
    <row r="1636" spans="1:12" x14ac:dyDescent="0.2">
      <c r="A1636" s="18">
        <v>45541</v>
      </c>
      <c r="B1636" s="17">
        <v>35415100</v>
      </c>
      <c r="C1636" s="28" t="s">
        <v>95</v>
      </c>
      <c r="D1636" s="13">
        <v>197600</v>
      </c>
      <c r="E1636" s="13">
        <v>197600</v>
      </c>
      <c r="F1636" s="13">
        <v>9880</v>
      </c>
      <c r="G1636" s="13"/>
      <c r="H1636" s="13">
        <v>187720</v>
      </c>
      <c r="I1636" s="13">
        <f>+I1635+G1636-H1636</f>
        <v>779693.67899999954</v>
      </c>
      <c r="J1636" s="27" t="s">
        <v>18</v>
      </c>
      <c r="L1636" s="4"/>
    </row>
    <row r="1637" spans="1:12" x14ac:dyDescent="0.2">
      <c r="A1637" s="18">
        <v>45541</v>
      </c>
      <c r="B1637" s="17">
        <v>35415223</v>
      </c>
      <c r="C1637" s="28" t="s">
        <v>17</v>
      </c>
      <c r="D1637" s="13">
        <v>595670</v>
      </c>
      <c r="E1637" s="13">
        <v>595670</v>
      </c>
      <c r="F1637" s="13">
        <v>29783.5</v>
      </c>
      <c r="G1637" s="13"/>
      <c r="H1637" s="13">
        <v>565886.5</v>
      </c>
      <c r="I1637" s="13">
        <f>+I1636+G1637-H1637</f>
        <v>213807.17899999954</v>
      </c>
      <c r="J1637" s="27" t="s">
        <v>16</v>
      </c>
      <c r="L1637" s="4"/>
    </row>
    <row r="1638" spans="1:12" x14ac:dyDescent="0.2">
      <c r="A1638" s="18">
        <v>45541</v>
      </c>
      <c r="B1638" s="17">
        <v>35415425</v>
      </c>
      <c r="C1638" s="28" t="s">
        <v>332</v>
      </c>
      <c r="D1638" s="13">
        <v>74783</v>
      </c>
      <c r="E1638" s="13">
        <v>69920</v>
      </c>
      <c r="F1638" s="13">
        <v>3496</v>
      </c>
      <c r="G1638" s="13"/>
      <c r="H1638" s="13">
        <v>71287</v>
      </c>
      <c r="I1638" s="13">
        <f>+I1637+G1638-H1638</f>
        <v>142520.17899999954</v>
      </c>
      <c r="J1638" s="27" t="s">
        <v>176</v>
      </c>
      <c r="L1638" s="4"/>
    </row>
    <row r="1639" spans="1:12" x14ac:dyDescent="0.2">
      <c r="A1639" s="18">
        <v>45541</v>
      </c>
      <c r="B1639" s="17">
        <v>35415522</v>
      </c>
      <c r="C1639" s="28" t="s">
        <v>393</v>
      </c>
      <c r="D1639" s="13">
        <v>3050</v>
      </c>
      <c r="E1639" s="13">
        <v>0</v>
      </c>
      <c r="F1639" s="13">
        <v>0</v>
      </c>
      <c r="G1639" s="13"/>
      <c r="H1639" s="13">
        <v>3050</v>
      </c>
      <c r="I1639" s="13">
        <f>+I1638+G1639-H1639</f>
        <v>139470.17899999954</v>
      </c>
      <c r="J1639" s="33" t="s">
        <v>211</v>
      </c>
      <c r="L1639" s="4"/>
    </row>
    <row r="1640" spans="1:12" x14ac:dyDescent="0.2">
      <c r="A1640" s="18">
        <v>45541</v>
      </c>
      <c r="B1640" s="17">
        <v>35415642</v>
      </c>
      <c r="C1640" s="28" t="s">
        <v>43</v>
      </c>
      <c r="D1640" s="13">
        <v>2200</v>
      </c>
      <c r="E1640" s="13">
        <v>0</v>
      </c>
      <c r="F1640" s="13">
        <v>0</v>
      </c>
      <c r="G1640" s="13"/>
      <c r="H1640" s="13">
        <v>2200</v>
      </c>
      <c r="I1640" s="13">
        <f>+I1639+G1640-H1640</f>
        <v>137270.17899999954</v>
      </c>
      <c r="J1640" s="33" t="s">
        <v>211</v>
      </c>
      <c r="L1640" s="4"/>
    </row>
    <row r="1641" spans="1:12" x14ac:dyDescent="0.2">
      <c r="A1641" s="18">
        <v>45541</v>
      </c>
      <c r="B1641" s="17">
        <v>35415700</v>
      </c>
      <c r="C1641" s="28" t="s">
        <v>108</v>
      </c>
      <c r="D1641" s="13">
        <v>2200</v>
      </c>
      <c r="E1641" s="13">
        <v>0</v>
      </c>
      <c r="F1641" s="13">
        <v>0</v>
      </c>
      <c r="G1641" s="13"/>
      <c r="H1641" s="13">
        <v>2200</v>
      </c>
      <c r="I1641" s="13">
        <f>+I1640+G1641-H1641</f>
        <v>135070.17899999954</v>
      </c>
      <c r="J1641" s="33" t="s">
        <v>211</v>
      </c>
      <c r="L1641" s="4"/>
    </row>
    <row r="1642" spans="1:12" x14ac:dyDescent="0.2">
      <c r="A1642" s="18">
        <v>45541</v>
      </c>
      <c r="B1642" s="17">
        <v>35415798</v>
      </c>
      <c r="C1642" s="28" t="s">
        <v>392</v>
      </c>
      <c r="D1642" s="13">
        <v>1350</v>
      </c>
      <c r="E1642" s="13">
        <v>0</v>
      </c>
      <c r="F1642" s="13">
        <v>0</v>
      </c>
      <c r="G1642" s="13"/>
      <c r="H1642" s="13">
        <v>1350</v>
      </c>
      <c r="I1642" s="13">
        <f>+I1641+G1642-H1642</f>
        <v>133720.17899999954</v>
      </c>
      <c r="J1642" s="33" t="s">
        <v>211</v>
      </c>
      <c r="L1642" s="4"/>
    </row>
    <row r="1643" spans="1:12" x14ac:dyDescent="0.2">
      <c r="A1643" s="18">
        <v>45541</v>
      </c>
      <c r="B1643" s="17">
        <v>35415845</v>
      </c>
      <c r="C1643" s="28" t="s">
        <v>71</v>
      </c>
      <c r="D1643" s="13">
        <v>1350</v>
      </c>
      <c r="E1643" s="13">
        <v>0</v>
      </c>
      <c r="F1643" s="13">
        <v>0</v>
      </c>
      <c r="G1643" s="13"/>
      <c r="H1643" s="13">
        <v>1350</v>
      </c>
      <c r="I1643" s="13">
        <f>+I1642+G1643-H1643</f>
        <v>132370.17899999954</v>
      </c>
      <c r="J1643" s="33" t="s">
        <v>211</v>
      </c>
      <c r="L1643" s="4"/>
    </row>
    <row r="1644" spans="1:12" x14ac:dyDescent="0.2">
      <c r="A1644" s="18">
        <v>45541</v>
      </c>
      <c r="B1644" s="17">
        <v>35418453</v>
      </c>
      <c r="C1644" s="28" t="s">
        <v>71</v>
      </c>
      <c r="D1644" s="13">
        <v>1550</v>
      </c>
      <c r="E1644" s="13"/>
      <c r="F1644" s="13"/>
      <c r="G1644" s="13"/>
      <c r="H1644" s="13">
        <v>1550</v>
      </c>
      <c r="I1644" s="13">
        <f>+I1643+G1644-H1644</f>
        <v>130820.17899999954</v>
      </c>
      <c r="J1644" s="33" t="s">
        <v>391</v>
      </c>
      <c r="L1644" s="4"/>
    </row>
    <row r="1645" spans="1:12" x14ac:dyDescent="0.2">
      <c r="A1645" s="18">
        <v>45541</v>
      </c>
      <c r="B1645" s="17">
        <v>35416036</v>
      </c>
      <c r="C1645" s="28" t="s">
        <v>13</v>
      </c>
      <c r="D1645" s="13">
        <v>1550</v>
      </c>
      <c r="E1645" s="13">
        <v>0</v>
      </c>
      <c r="F1645" s="13">
        <v>0</v>
      </c>
      <c r="G1645" s="13"/>
      <c r="H1645" s="13">
        <v>1550</v>
      </c>
      <c r="I1645" s="13">
        <f>+I1644+G1645-H1645</f>
        <v>129270.17899999954</v>
      </c>
      <c r="J1645" s="33" t="s">
        <v>211</v>
      </c>
      <c r="L1645" s="4"/>
    </row>
    <row r="1646" spans="1:12" x14ac:dyDescent="0.2">
      <c r="A1646" s="18">
        <v>45541</v>
      </c>
      <c r="B1646" s="17">
        <v>35416129</v>
      </c>
      <c r="C1646" s="28" t="s">
        <v>390</v>
      </c>
      <c r="D1646" s="13">
        <v>1250</v>
      </c>
      <c r="E1646" s="13">
        <v>0</v>
      </c>
      <c r="F1646" s="13">
        <v>0</v>
      </c>
      <c r="G1646" s="13"/>
      <c r="H1646" s="13">
        <v>1250</v>
      </c>
      <c r="I1646" s="13">
        <f>+I1645+G1646-H1646</f>
        <v>128020.17899999954</v>
      </c>
      <c r="J1646" s="33" t="s">
        <v>211</v>
      </c>
      <c r="L1646" s="4"/>
    </row>
    <row r="1647" spans="1:12" x14ac:dyDescent="0.2">
      <c r="A1647" s="18">
        <v>45541</v>
      </c>
      <c r="B1647" s="17">
        <v>35418453</v>
      </c>
      <c r="C1647" s="28" t="s">
        <v>277</v>
      </c>
      <c r="D1647" s="13">
        <v>115605.98</v>
      </c>
      <c r="E1647" s="13">
        <v>0</v>
      </c>
      <c r="F1647" s="13">
        <v>0</v>
      </c>
      <c r="G1647" s="13"/>
      <c r="H1647" s="13">
        <v>115605.98</v>
      </c>
      <c r="I1647" s="13">
        <f>+I1646+G1647-H1647</f>
        <v>12414.198999999542</v>
      </c>
      <c r="J1647" s="27" t="s">
        <v>276</v>
      </c>
      <c r="L1647" s="4"/>
    </row>
    <row r="1648" spans="1:12" x14ac:dyDescent="0.2">
      <c r="A1648" s="18">
        <v>45541</v>
      </c>
      <c r="B1648" s="17">
        <v>35418536</v>
      </c>
      <c r="C1648" s="12" t="s">
        <v>2</v>
      </c>
      <c r="D1648" s="13">
        <v>3650.75</v>
      </c>
      <c r="E1648" s="13">
        <v>0</v>
      </c>
      <c r="F1648" s="13">
        <v>0</v>
      </c>
      <c r="G1648" s="13"/>
      <c r="H1648" s="13">
        <v>3650.75</v>
      </c>
      <c r="I1648" s="13">
        <f>+I1647+G1648-H1648</f>
        <v>8763.4489999995421</v>
      </c>
      <c r="J1648" s="12" t="s">
        <v>1</v>
      </c>
      <c r="L1648" s="4"/>
    </row>
    <row r="1649" spans="1:13" x14ac:dyDescent="0.2">
      <c r="A1649" s="18"/>
      <c r="B1649" s="17"/>
      <c r="C1649" s="22" t="s">
        <v>389</v>
      </c>
      <c r="D1649" s="13"/>
      <c r="E1649" s="13"/>
      <c r="F1649" s="13"/>
      <c r="G1649" s="13"/>
      <c r="H1649" s="13"/>
      <c r="I1649" s="13">
        <f>+I1648+G1649-H1649</f>
        <v>8763.4489999995421</v>
      </c>
      <c r="J1649" s="12"/>
      <c r="L1649" s="4"/>
    </row>
    <row r="1650" spans="1:13" x14ac:dyDescent="0.2">
      <c r="A1650" s="18">
        <v>45554</v>
      </c>
      <c r="B1650" s="17">
        <v>4524000005</v>
      </c>
      <c r="C1650" s="12" t="s">
        <v>2</v>
      </c>
      <c r="D1650" s="13"/>
      <c r="E1650" s="13"/>
      <c r="F1650" s="13"/>
      <c r="G1650" s="13">
        <v>2499906.63</v>
      </c>
      <c r="H1650" s="13"/>
      <c r="I1650" s="13">
        <f>+I1649+G1650-H1650</f>
        <v>2508670.0789999994</v>
      </c>
      <c r="J1650" s="12"/>
      <c r="L1650" s="4"/>
    </row>
    <row r="1651" spans="1:13" x14ac:dyDescent="0.2">
      <c r="A1651" s="18">
        <v>45565</v>
      </c>
      <c r="B1651" s="25">
        <v>36028834</v>
      </c>
      <c r="C1651" s="28" t="s">
        <v>357</v>
      </c>
      <c r="D1651" s="13">
        <v>50331</v>
      </c>
      <c r="E1651" s="13">
        <v>48090</v>
      </c>
      <c r="F1651" s="13">
        <v>2404.5</v>
      </c>
      <c r="G1651" s="13"/>
      <c r="H1651" s="13">
        <v>47926.5</v>
      </c>
      <c r="I1651" s="13">
        <f>+I1650+G1651-H1651</f>
        <v>2460743.5789999994</v>
      </c>
      <c r="J1651" s="27" t="s">
        <v>335</v>
      </c>
      <c r="L1651" s="4"/>
      <c r="M1651" s="2" t="s">
        <v>388</v>
      </c>
    </row>
    <row r="1652" spans="1:13" x14ac:dyDescent="0.2">
      <c r="A1652" s="18">
        <v>45565</v>
      </c>
      <c r="B1652" s="25">
        <v>36029114</v>
      </c>
      <c r="C1652" s="28" t="s">
        <v>387</v>
      </c>
      <c r="D1652" s="13">
        <v>230100</v>
      </c>
      <c r="E1652" s="13">
        <v>195000</v>
      </c>
      <c r="F1652" s="13">
        <v>9750</v>
      </c>
      <c r="G1652" s="13"/>
      <c r="H1652" s="13">
        <v>220350</v>
      </c>
      <c r="I1652" s="13">
        <f>+I1651+G1652-H1652</f>
        <v>2240393.5789999994</v>
      </c>
      <c r="J1652" s="27" t="s">
        <v>126</v>
      </c>
      <c r="L1652" s="4"/>
      <c r="M1652" s="2" t="s">
        <v>386</v>
      </c>
    </row>
    <row r="1653" spans="1:13" x14ac:dyDescent="0.2">
      <c r="A1653" s="18">
        <v>45565</v>
      </c>
      <c r="B1653" s="25">
        <v>36029406</v>
      </c>
      <c r="C1653" s="28" t="s">
        <v>318</v>
      </c>
      <c r="D1653" s="13">
        <v>91087</v>
      </c>
      <c r="E1653" s="13">
        <v>91087</v>
      </c>
      <c r="F1653" s="13">
        <v>4554.3500000000004</v>
      </c>
      <c r="G1653" s="13"/>
      <c r="H1653" s="13">
        <v>86532.65</v>
      </c>
      <c r="I1653" s="13">
        <f>+I1652+G1653-H1653</f>
        <v>2153860.9289999995</v>
      </c>
      <c r="J1653" s="27" t="s">
        <v>32</v>
      </c>
      <c r="L1653" s="4"/>
      <c r="M1653" s="2" t="s">
        <v>385</v>
      </c>
    </row>
    <row r="1654" spans="1:13" x14ac:dyDescent="0.2">
      <c r="A1654" s="18">
        <v>45565</v>
      </c>
      <c r="B1654" s="25">
        <v>36029712</v>
      </c>
      <c r="C1654" s="28" t="s">
        <v>315</v>
      </c>
      <c r="D1654" s="13">
        <v>3422</v>
      </c>
      <c r="E1654" s="13">
        <v>2900</v>
      </c>
      <c r="F1654" s="13">
        <v>145</v>
      </c>
      <c r="G1654" s="13"/>
      <c r="H1654" s="13">
        <v>3277</v>
      </c>
      <c r="I1654" s="13">
        <f>+I1653+G1654-H1654</f>
        <v>2150583.9289999995</v>
      </c>
      <c r="J1654" s="27" t="s">
        <v>126</v>
      </c>
      <c r="L1654" s="4"/>
      <c r="M1654" s="2" t="s">
        <v>384</v>
      </c>
    </row>
    <row r="1655" spans="1:13" x14ac:dyDescent="0.2">
      <c r="A1655" s="18">
        <v>45565</v>
      </c>
      <c r="B1655" s="25">
        <v>36030557</v>
      </c>
      <c r="C1655" s="28" t="s">
        <v>383</v>
      </c>
      <c r="D1655" s="13">
        <v>176086.68</v>
      </c>
      <c r="E1655" s="13">
        <v>149226</v>
      </c>
      <c r="F1655" s="13">
        <v>7461.3</v>
      </c>
      <c r="G1655" s="13"/>
      <c r="H1655" s="13">
        <v>168625.38</v>
      </c>
      <c r="I1655" s="13">
        <f>+I1654+G1655-H1655</f>
        <v>1981958.5489999996</v>
      </c>
      <c r="J1655" s="27" t="s">
        <v>126</v>
      </c>
      <c r="L1655" s="4"/>
      <c r="M1655" s="2" t="s">
        <v>382</v>
      </c>
    </row>
    <row r="1656" spans="1:13" x14ac:dyDescent="0.2">
      <c r="A1656" s="18">
        <v>45565</v>
      </c>
      <c r="B1656" s="25">
        <v>36030884</v>
      </c>
      <c r="C1656" s="28" t="s">
        <v>177</v>
      </c>
      <c r="D1656" s="13">
        <v>34150.800000000003</v>
      </c>
      <c r="E1656" s="13">
        <v>32160</v>
      </c>
      <c r="F1656" s="13">
        <v>1608</v>
      </c>
      <c r="G1656" s="13"/>
      <c r="H1656" s="13">
        <v>32542.799999999999</v>
      </c>
      <c r="I1656" s="13">
        <f>+I1655+G1656-H1656</f>
        <v>1949415.7489999996</v>
      </c>
      <c r="J1656" s="27" t="s">
        <v>16</v>
      </c>
      <c r="L1656" s="4"/>
      <c r="M1656" s="2" t="s">
        <v>381</v>
      </c>
    </row>
    <row r="1657" spans="1:13" x14ac:dyDescent="0.2">
      <c r="A1657" s="18">
        <v>45565</v>
      </c>
      <c r="B1657" s="25">
        <v>36031221</v>
      </c>
      <c r="C1657" s="28" t="s">
        <v>129</v>
      </c>
      <c r="D1657" s="13">
        <v>66811</v>
      </c>
      <c r="E1657" s="13">
        <v>0</v>
      </c>
      <c r="F1657" s="13">
        <v>0</v>
      </c>
      <c r="G1657" s="13"/>
      <c r="H1657" s="13">
        <v>66811</v>
      </c>
      <c r="I1657" s="13">
        <f>+I1656+G1657-H1657</f>
        <v>1882604.7489999996</v>
      </c>
      <c r="J1657" s="27" t="s">
        <v>16</v>
      </c>
      <c r="L1657" s="4"/>
      <c r="M1657" s="2" t="s">
        <v>380</v>
      </c>
    </row>
    <row r="1658" spans="1:13" x14ac:dyDescent="0.2">
      <c r="A1658" s="18">
        <v>45565</v>
      </c>
      <c r="B1658" s="25">
        <v>36031731</v>
      </c>
      <c r="C1658" s="28" t="s">
        <v>310</v>
      </c>
      <c r="D1658" s="13">
        <v>77886</v>
      </c>
      <c r="E1658" s="13">
        <v>7470</v>
      </c>
      <c r="F1658" s="13">
        <v>3735</v>
      </c>
      <c r="G1658" s="13"/>
      <c r="H1658" s="13">
        <v>74151</v>
      </c>
      <c r="I1658" s="13">
        <f>+I1657+G1658-H1658</f>
        <v>1808453.7489999996</v>
      </c>
      <c r="J1658" s="27" t="s">
        <v>361</v>
      </c>
      <c r="L1658" s="4"/>
      <c r="M1658" s="2" t="s">
        <v>379</v>
      </c>
    </row>
    <row r="1659" spans="1:13" x14ac:dyDescent="0.2">
      <c r="A1659" s="18">
        <v>45565</v>
      </c>
      <c r="B1659" s="25">
        <v>36032043</v>
      </c>
      <c r="C1659" s="28" t="s">
        <v>232</v>
      </c>
      <c r="D1659" s="13">
        <v>14123.75</v>
      </c>
      <c r="E1659" s="13">
        <v>0</v>
      </c>
      <c r="F1659" s="13">
        <v>0</v>
      </c>
      <c r="G1659" s="13"/>
      <c r="H1659" s="13">
        <v>14123.75</v>
      </c>
      <c r="I1659" s="13">
        <f>+I1658+G1659-H1659</f>
        <v>1794329.9989999996</v>
      </c>
      <c r="J1659" s="27" t="s">
        <v>231</v>
      </c>
      <c r="L1659" s="4"/>
      <c r="M1659" s="2" t="s">
        <v>378</v>
      </c>
    </row>
    <row r="1660" spans="1:13" x14ac:dyDescent="0.2">
      <c r="A1660" s="18">
        <v>45565</v>
      </c>
      <c r="B1660" s="25">
        <v>36032354</v>
      </c>
      <c r="C1660" s="28" t="s">
        <v>305</v>
      </c>
      <c r="D1660" s="13">
        <v>14127</v>
      </c>
      <c r="E1660" s="13">
        <v>11972.03</v>
      </c>
      <c r="F1660" s="13">
        <v>598.6</v>
      </c>
      <c r="G1660" s="13"/>
      <c r="H1660" s="13">
        <v>13528.4</v>
      </c>
      <c r="I1660" s="13">
        <f>+I1659+G1660-H1660</f>
        <v>1780801.5989999997</v>
      </c>
      <c r="J1660" s="27" t="s">
        <v>361</v>
      </c>
      <c r="L1660" s="4"/>
      <c r="M1660" s="2" t="s">
        <v>377</v>
      </c>
    </row>
    <row r="1661" spans="1:13" x14ac:dyDescent="0.2">
      <c r="A1661" s="18">
        <v>45565</v>
      </c>
      <c r="B1661" s="25">
        <v>36032647</v>
      </c>
      <c r="C1661" s="28" t="s">
        <v>31</v>
      </c>
      <c r="D1661" s="13">
        <v>23478</v>
      </c>
      <c r="E1661" s="13">
        <v>0</v>
      </c>
      <c r="F1661" s="13">
        <v>0</v>
      </c>
      <c r="G1661" s="13"/>
      <c r="H1661" s="13">
        <v>23478</v>
      </c>
      <c r="I1661" s="13">
        <f>+I1660+G1661-H1661</f>
        <v>1757323.5989999997</v>
      </c>
      <c r="J1661" s="27" t="s">
        <v>18</v>
      </c>
      <c r="L1661" s="4"/>
      <c r="M1661" s="2" t="s">
        <v>376</v>
      </c>
    </row>
    <row r="1662" spans="1:13" x14ac:dyDescent="0.2">
      <c r="A1662" s="18">
        <v>45565</v>
      </c>
      <c r="B1662" s="25">
        <v>36033412</v>
      </c>
      <c r="C1662" s="28" t="s">
        <v>202</v>
      </c>
      <c r="D1662" s="13">
        <v>64960</v>
      </c>
      <c r="E1662" s="13">
        <v>61000</v>
      </c>
      <c r="F1662" s="13">
        <v>3050</v>
      </c>
      <c r="G1662" s="13"/>
      <c r="H1662" s="13">
        <v>61910</v>
      </c>
      <c r="I1662" s="13">
        <f>+I1661+G1662-H1662</f>
        <v>1695413.5989999997</v>
      </c>
      <c r="J1662" s="27" t="s">
        <v>329</v>
      </c>
      <c r="L1662" s="4"/>
      <c r="M1662" s="2" t="s">
        <v>375</v>
      </c>
    </row>
    <row r="1663" spans="1:13" x14ac:dyDescent="0.2">
      <c r="A1663" s="18">
        <v>45565</v>
      </c>
      <c r="B1663" s="25">
        <v>36033931</v>
      </c>
      <c r="C1663" s="28" t="s">
        <v>374</v>
      </c>
      <c r="D1663" s="13">
        <v>109500</v>
      </c>
      <c r="E1663" s="13">
        <v>109500</v>
      </c>
      <c r="F1663" s="13">
        <v>5475</v>
      </c>
      <c r="G1663" s="13"/>
      <c r="H1663" s="13">
        <v>104025</v>
      </c>
      <c r="I1663" s="13">
        <f>+I1662+G1663-H1663</f>
        <v>1591388.5989999997</v>
      </c>
      <c r="J1663" s="27" t="s">
        <v>18</v>
      </c>
      <c r="L1663" s="4"/>
      <c r="M1663" s="2" t="s">
        <v>373</v>
      </c>
    </row>
    <row r="1664" spans="1:13" x14ac:dyDescent="0.2">
      <c r="A1664" s="18">
        <v>45565</v>
      </c>
      <c r="B1664" s="25">
        <v>36034499</v>
      </c>
      <c r="C1664" s="28" t="s">
        <v>29</v>
      </c>
      <c r="D1664" s="13">
        <v>203631.8</v>
      </c>
      <c r="E1664" s="13">
        <v>203631.8</v>
      </c>
      <c r="F1664" s="13">
        <v>10181.59</v>
      </c>
      <c r="G1664" s="13"/>
      <c r="H1664" s="13">
        <v>193450.21</v>
      </c>
      <c r="I1664" s="13">
        <f>+I1663+G1664-H1664</f>
        <v>1397938.3889999997</v>
      </c>
      <c r="J1664" s="27" t="s">
        <v>18</v>
      </c>
      <c r="L1664" s="4"/>
      <c r="M1664" s="2" t="s">
        <v>372</v>
      </c>
    </row>
    <row r="1665" spans="1:13" x14ac:dyDescent="0.2">
      <c r="A1665" s="18">
        <v>45565</v>
      </c>
      <c r="B1665" s="25">
        <v>36034972</v>
      </c>
      <c r="C1665" s="28" t="s">
        <v>30</v>
      </c>
      <c r="D1665" s="13">
        <v>76500</v>
      </c>
      <c r="E1665" s="13">
        <v>76500</v>
      </c>
      <c r="F1665" s="13">
        <v>3825</v>
      </c>
      <c r="G1665" s="13"/>
      <c r="H1665" s="13">
        <v>72675</v>
      </c>
      <c r="I1665" s="13">
        <f>+I1664+G1665-H1665</f>
        <v>1325263.3889999997</v>
      </c>
      <c r="J1665" s="27" t="s">
        <v>18</v>
      </c>
      <c r="L1665" s="4"/>
      <c r="M1665" s="2" t="s">
        <v>371</v>
      </c>
    </row>
    <row r="1666" spans="1:13" x14ac:dyDescent="0.2">
      <c r="A1666" s="18">
        <v>45565</v>
      </c>
      <c r="B1666" s="25">
        <v>36035361</v>
      </c>
      <c r="C1666" s="28" t="s">
        <v>75</v>
      </c>
      <c r="D1666" s="13">
        <v>139510</v>
      </c>
      <c r="E1666" s="13">
        <v>128260</v>
      </c>
      <c r="F1666" s="13">
        <v>6413</v>
      </c>
      <c r="G1666" s="13"/>
      <c r="H1666" s="13">
        <v>133097</v>
      </c>
      <c r="I1666" s="13">
        <f>+I1665+G1666-H1666</f>
        <v>1192166.3889999997</v>
      </c>
      <c r="J1666" s="27" t="s">
        <v>361</v>
      </c>
      <c r="L1666" s="4"/>
      <c r="M1666" s="2" t="s">
        <v>370</v>
      </c>
    </row>
    <row r="1667" spans="1:13" x14ac:dyDescent="0.2">
      <c r="A1667" s="18">
        <v>45565</v>
      </c>
      <c r="B1667" s="25">
        <v>36035750</v>
      </c>
      <c r="C1667" s="28" t="s">
        <v>26</v>
      </c>
      <c r="D1667" s="13">
        <v>541974.47</v>
      </c>
      <c r="E1667" s="13">
        <v>541974.47</v>
      </c>
      <c r="F1667" s="13">
        <v>27098.720000000001</v>
      </c>
      <c r="G1667" s="13"/>
      <c r="H1667" s="13">
        <v>514875.75</v>
      </c>
      <c r="I1667" s="13">
        <f>+I1666+G1667-H1667</f>
        <v>677290.63899999973</v>
      </c>
      <c r="J1667" s="27" t="s">
        <v>221</v>
      </c>
      <c r="L1667" s="4"/>
      <c r="M1667" s="2" t="s">
        <v>369</v>
      </c>
    </row>
    <row r="1668" spans="1:13" x14ac:dyDescent="0.2">
      <c r="A1668" s="18">
        <v>45565</v>
      </c>
      <c r="B1668" s="25">
        <v>36036095</v>
      </c>
      <c r="C1668" s="28" t="s">
        <v>45</v>
      </c>
      <c r="D1668" s="13">
        <v>219650</v>
      </c>
      <c r="E1668" s="13">
        <v>219650</v>
      </c>
      <c r="F1668" s="13">
        <v>10982.5</v>
      </c>
      <c r="G1668" s="13"/>
      <c r="H1668" s="13">
        <v>208667.5</v>
      </c>
      <c r="I1668" s="13">
        <f>+I1667+G1668-H1668</f>
        <v>468623.13899999973</v>
      </c>
      <c r="J1668" s="27" t="s">
        <v>18</v>
      </c>
      <c r="L1668" s="4"/>
      <c r="M1668" s="2" t="s">
        <v>368</v>
      </c>
    </row>
    <row r="1669" spans="1:13" x14ac:dyDescent="0.2">
      <c r="A1669" s="18">
        <v>45565</v>
      </c>
      <c r="B1669" s="25">
        <v>36036437</v>
      </c>
      <c r="C1669" s="28" t="s">
        <v>367</v>
      </c>
      <c r="D1669" s="13">
        <v>46459.55</v>
      </c>
      <c r="E1669" s="13">
        <v>46459.55</v>
      </c>
      <c r="F1669" s="13">
        <v>2322.98</v>
      </c>
      <c r="G1669" s="13"/>
      <c r="H1669" s="13">
        <v>44136.57</v>
      </c>
      <c r="I1669" s="13">
        <f>+I1668+G1669-H1669</f>
        <v>424486.56899999973</v>
      </c>
      <c r="J1669" s="27" t="s">
        <v>32</v>
      </c>
      <c r="L1669" s="4"/>
      <c r="M1669" s="2" t="s">
        <v>366</v>
      </c>
    </row>
    <row r="1670" spans="1:13" x14ac:dyDescent="0.2">
      <c r="A1670" s="18">
        <v>45565</v>
      </c>
      <c r="B1670" s="25">
        <v>36036798</v>
      </c>
      <c r="C1670" s="28" t="s">
        <v>22</v>
      </c>
      <c r="D1670" s="13">
        <v>104100</v>
      </c>
      <c r="E1670" s="13">
        <v>104100</v>
      </c>
      <c r="F1670" s="13">
        <v>5205</v>
      </c>
      <c r="G1670" s="13"/>
      <c r="H1670" s="13">
        <v>98895</v>
      </c>
      <c r="I1670" s="13">
        <f>+I1669+G1670-H1670</f>
        <v>325591.56899999973</v>
      </c>
      <c r="J1670" s="27" t="s">
        <v>18</v>
      </c>
      <c r="L1670" s="4"/>
      <c r="M1670" s="2" t="s">
        <v>365</v>
      </c>
    </row>
    <row r="1671" spans="1:13" x14ac:dyDescent="0.2">
      <c r="A1671" s="18">
        <v>45565</v>
      </c>
      <c r="B1671" s="25">
        <v>36037315</v>
      </c>
      <c r="C1671" s="28" t="s">
        <v>95</v>
      </c>
      <c r="D1671" s="13">
        <v>17500</v>
      </c>
      <c r="E1671" s="13">
        <v>17500</v>
      </c>
      <c r="F1671" s="13">
        <v>875</v>
      </c>
      <c r="G1671" s="13"/>
      <c r="H1671" s="13">
        <v>16625</v>
      </c>
      <c r="I1671" s="13">
        <f>+I1670+G1671-H1671</f>
        <v>308966.56899999973</v>
      </c>
      <c r="J1671" s="27" t="s">
        <v>18</v>
      </c>
      <c r="L1671" s="4"/>
      <c r="M1671" s="2" t="s">
        <v>364</v>
      </c>
    </row>
    <row r="1672" spans="1:13" x14ac:dyDescent="0.2">
      <c r="A1672" s="18">
        <v>45565</v>
      </c>
      <c r="B1672" s="25">
        <v>36037855</v>
      </c>
      <c r="C1672" s="28" t="s">
        <v>19</v>
      </c>
      <c r="D1672" s="13">
        <v>30600</v>
      </c>
      <c r="E1672" s="13">
        <v>30600</v>
      </c>
      <c r="F1672" s="13">
        <v>1530</v>
      </c>
      <c r="G1672" s="13"/>
      <c r="H1672" s="13">
        <v>29070</v>
      </c>
      <c r="I1672" s="13">
        <f>+I1671+G1672-H1672</f>
        <v>279896.56899999973</v>
      </c>
      <c r="J1672" s="27" t="s">
        <v>18</v>
      </c>
      <c r="L1672" s="4"/>
      <c r="M1672" s="2" t="s">
        <v>363</v>
      </c>
    </row>
    <row r="1673" spans="1:13" x14ac:dyDescent="0.2">
      <c r="A1673" s="18">
        <v>45565</v>
      </c>
      <c r="B1673" s="25">
        <v>36038510</v>
      </c>
      <c r="C1673" s="28" t="s">
        <v>330</v>
      </c>
      <c r="D1673" s="13">
        <v>126000</v>
      </c>
      <c r="E1673" s="13">
        <v>126000</v>
      </c>
      <c r="F1673" s="13">
        <v>6300</v>
      </c>
      <c r="G1673" s="13"/>
      <c r="H1673" s="13">
        <v>119700</v>
      </c>
      <c r="I1673" s="13">
        <f>+I1672+G1673-H1673</f>
        <v>160196.56899999973</v>
      </c>
      <c r="J1673" s="27" t="s">
        <v>18</v>
      </c>
      <c r="L1673" s="4"/>
      <c r="M1673" s="2" t="s">
        <v>362</v>
      </c>
    </row>
    <row r="1674" spans="1:13" x14ac:dyDescent="0.2">
      <c r="A1674" s="18">
        <v>45565</v>
      </c>
      <c r="B1674" s="25">
        <v>36038911</v>
      </c>
      <c r="C1674" s="28" t="s">
        <v>322</v>
      </c>
      <c r="D1674" s="13">
        <v>29213.8</v>
      </c>
      <c r="E1674" s="13">
        <v>26080</v>
      </c>
      <c r="F1674" s="13">
        <v>1304</v>
      </c>
      <c r="G1674" s="13"/>
      <c r="H1674" s="13">
        <v>27909.8</v>
      </c>
      <c r="I1674" s="13">
        <f>+I1673+G1674-H1674</f>
        <v>132286.76899999974</v>
      </c>
      <c r="J1674" s="27" t="s">
        <v>361</v>
      </c>
      <c r="L1674" s="4"/>
      <c r="M1674" s="2" t="s">
        <v>360</v>
      </c>
    </row>
    <row r="1675" spans="1:13" x14ac:dyDescent="0.2">
      <c r="A1675" s="18">
        <v>45565</v>
      </c>
      <c r="B1675" s="25">
        <v>36039388</v>
      </c>
      <c r="C1675" s="28" t="s">
        <v>108</v>
      </c>
      <c r="D1675" s="30">
        <v>2750</v>
      </c>
      <c r="E1675" s="13"/>
      <c r="F1675" s="13"/>
      <c r="G1675" s="13"/>
      <c r="H1675" s="30">
        <v>2750</v>
      </c>
      <c r="I1675" s="13">
        <f>+I1674+G1675-H1675</f>
        <v>129536.76899999974</v>
      </c>
      <c r="J1675" s="33" t="s">
        <v>211</v>
      </c>
      <c r="L1675" s="4"/>
    </row>
    <row r="1676" spans="1:13" x14ac:dyDescent="0.2">
      <c r="A1676" s="18">
        <v>45565</v>
      </c>
      <c r="B1676" s="25">
        <v>36039572</v>
      </c>
      <c r="C1676" s="28" t="s">
        <v>359</v>
      </c>
      <c r="D1676" s="30">
        <v>900</v>
      </c>
      <c r="E1676" s="13"/>
      <c r="F1676" s="13"/>
      <c r="G1676" s="13"/>
      <c r="H1676" s="30">
        <v>900</v>
      </c>
      <c r="I1676" s="13">
        <f>+I1675+G1676-H1676</f>
        <v>128636.76899999974</v>
      </c>
      <c r="J1676" s="33" t="s">
        <v>211</v>
      </c>
      <c r="L1676" s="4"/>
    </row>
    <row r="1677" spans="1:13" x14ac:dyDescent="0.2">
      <c r="A1677" s="18">
        <v>45565</v>
      </c>
      <c r="B1677" s="25">
        <v>36039734</v>
      </c>
      <c r="C1677" s="28" t="s">
        <v>71</v>
      </c>
      <c r="D1677" s="30">
        <v>1200</v>
      </c>
      <c r="E1677" s="13"/>
      <c r="F1677" s="13"/>
      <c r="G1677" s="13"/>
      <c r="H1677" s="30">
        <v>1200</v>
      </c>
      <c r="I1677" s="13">
        <f>+I1676+G1677-H1677</f>
        <v>127436.76899999974</v>
      </c>
      <c r="J1677" s="33" t="s">
        <v>211</v>
      </c>
      <c r="L1677" s="4"/>
    </row>
    <row r="1678" spans="1:13" x14ac:dyDescent="0.2">
      <c r="A1678" s="18">
        <v>45565</v>
      </c>
      <c r="B1678" s="25">
        <v>36051176</v>
      </c>
      <c r="C1678" s="28" t="s">
        <v>277</v>
      </c>
      <c r="D1678" s="34">
        <v>114819.54</v>
      </c>
      <c r="E1678" s="34"/>
      <c r="F1678" s="34"/>
      <c r="G1678" s="34"/>
      <c r="H1678" s="34">
        <v>114819.54</v>
      </c>
      <c r="I1678" s="13">
        <f>+I1677+G1678-H1678</f>
        <v>12617.228999999745</v>
      </c>
      <c r="J1678" s="27" t="s">
        <v>276</v>
      </c>
      <c r="L1678" s="4"/>
    </row>
    <row r="1679" spans="1:13" x14ac:dyDescent="0.2">
      <c r="A1679" s="18">
        <v>45565</v>
      </c>
      <c r="B1679" s="17"/>
      <c r="C1679" s="12" t="s">
        <v>2</v>
      </c>
      <c r="D1679" s="34">
        <v>3826.88</v>
      </c>
      <c r="E1679" s="34"/>
      <c r="F1679" s="34"/>
      <c r="G1679" s="34"/>
      <c r="H1679" s="34">
        <v>3826.88</v>
      </c>
      <c r="I1679" s="13">
        <f>+I1678+G1679-H1679</f>
        <v>8790.3489999997437</v>
      </c>
      <c r="J1679" s="12" t="s">
        <v>1</v>
      </c>
      <c r="L1679" s="4"/>
    </row>
    <row r="1680" spans="1:13" x14ac:dyDescent="0.2">
      <c r="A1680" s="18"/>
      <c r="B1680" s="17"/>
      <c r="C1680" s="22" t="s">
        <v>358</v>
      </c>
      <c r="D1680" s="13"/>
      <c r="E1680" s="13"/>
      <c r="F1680" s="13"/>
      <c r="G1680" s="13"/>
      <c r="H1680" s="13"/>
      <c r="I1680" s="13">
        <f>+I1679+G1680-H1680</f>
        <v>8790.3489999997437</v>
      </c>
      <c r="J1680" s="12"/>
      <c r="L1680" s="4"/>
    </row>
    <row r="1681" spans="1:13" x14ac:dyDescent="0.2">
      <c r="A1681" s="20">
        <v>45574</v>
      </c>
      <c r="B1681" s="25">
        <v>4524000026</v>
      </c>
      <c r="C1681" s="12" t="s">
        <v>2</v>
      </c>
      <c r="D1681" s="13"/>
      <c r="E1681" s="13"/>
      <c r="F1681" s="13"/>
      <c r="G1681" s="13">
        <v>2499879.73</v>
      </c>
      <c r="H1681" s="13"/>
      <c r="I1681" s="13">
        <f>+I1680+G1681-H1681</f>
        <v>2508670.0789999999</v>
      </c>
      <c r="J1681" s="12"/>
      <c r="L1681" s="4"/>
    </row>
    <row r="1682" spans="1:13" x14ac:dyDescent="0.2">
      <c r="A1682" s="20">
        <v>45583</v>
      </c>
      <c r="B1682" s="17">
        <v>36612141</v>
      </c>
      <c r="C1682" s="12" t="s">
        <v>357</v>
      </c>
      <c r="D1682" s="13">
        <v>43320</v>
      </c>
      <c r="E1682" s="13">
        <v>41736</v>
      </c>
      <c r="F1682" s="13">
        <v>2086.8000000000002</v>
      </c>
      <c r="G1682" s="13"/>
      <c r="H1682" s="13">
        <v>41233.199999999997</v>
      </c>
      <c r="I1682" s="13">
        <f>+I1681+G1682-H1682</f>
        <v>2467436.8789999997</v>
      </c>
      <c r="J1682" s="27" t="s">
        <v>335</v>
      </c>
      <c r="L1682" s="4"/>
      <c r="M1682" s="2" t="s">
        <v>356</v>
      </c>
    </row>
    <row r="1683" spans="1:13" x14ac:dyDescent="0.2">
      <c r="A1683" s="20">
        <v>45583</v>
      </c>
      <c r="B1683" s="17">
        <v>36612276</v>
      </c>
      <c r="C1683" s="12" t="s">
        <v>355</v>
      </c>
      <c r="D1683" s="13">
        <v>85848.2</v>
      </c>
      <c r="E1683" s="13">
        <v>85848.2</v>
      </c>
      <c r="F1683" s="13">
        <v>4292.41</v>
      </c>
      <c r="G1683" s="13"/>
      <c r="H1683" s="13">
        <v>81555.789999999994</v>
      </c>
      <c r="I1683" s="13">
        <f>+I1682+G1683-H1683</f>
        <v>2385881.0889999997</v>
      </c>
      <c r="J1683" s="27" t="s">
        <v>32</v>
      </c>
      <c r="L1683" s="4"/>
      <c r="M1683" s="2" t="s">
        <v>354</v>
      </c>
    </row>
    <row r="1684" spans="1:13" x14ac:dyDescent="0.2">
      <c r="A1684" s="20">
        <v>45583</v>
      </c>
      <c r="B1684" s="17">
        <v>36612485</v>
      </c>
      <c r="C1684" s="12" t="s">
        <v>315</v>
      </c>
      <c r="D1684" s="13">
        <v>206162.04</v>
      </c>
      <c r="E1684" s="13">
        <v>206162.04</v>
      </c>
      <c r="F1684" s="13">
        <v>10308.1</v>
      </c>
      <c r="G1684" s="13"/>
      <c r="H1684" s="13">
        <v>195853.94</v>
      </c>
      <c r="I1684" s="13">
        <f>+I1683+G1684-H1684</f>
        <v>2190027.1489999997</v>
      </c>
      <c r="J1684" s="27" t="s">
        <v>16</v>
      </c>
      <c r="L1684" s="4"/>
      <c r="M1684" s="2" t="s">
        <v>353</v>
      </c>
    </row>
    <row r="1685" spans="1:13" x14ac:dyDescent="0.2">
      <c r="A1685" s="20">
        <v>45583</v>
      </c>
      <c r="B1685" s="17">
        <v>36612726</v>
      </c>
      <c r="C1685" s="12" t="s">
        <v>65</v>
      </c>
      <c r="D1685" s="13">
        <v>92043.9</v>
      </c>
      <c r="E1685" s="13">
        <v>92043.9</v>
      </c>
      <c r="F1685" s="13">
        <v>0</v>
      </c>
      <c r="G1685" s="13"/>
      <c r="H1685" s="13">
        <v>92043.9</v>
      </c>
      <c r="I1685" s="13">
        <f>+I1684+G1685-H1685</f>
        <v>2097983.2489999998</v>
      </c>
      <c r="J1685" s="27" t="s">
        <v>231</v>
      </c>
      <c r="L1685" s="4"/>
      <c r="M1685" s="2" t="s">
        <v>352</v>
      </c>
    </row>
    <row r="1686" spans="1:13" x14ac:dyDescent="0.2">
      <c r="A1686" s="20">
        <v>45583</v>
      </c>
      <c r="B1686" s="17">
        <v>36612815</v>
      </c>
      <c r="C1686" s="12" t="s">
        <v>63</v>
      </c>
      <c r="D1686" s="13">
        <v>32554.01</v>
      </c>
      <c r="E1686" s="13">
        <v>28878.65</v>
      </c>
      <c r="F1686" s="13">
        <v>1443.93</v>
      </c>
      <c r="G1686" s="13"/>
      <c r="H1686" s="13">
        <v>31110.080000000002</v>
      </c>
      <c r="I1686" s="13">
        <f>+I1685+G1686-H1686</f>
        <v>2066873.1689999998</v>
      </c>
      <c r="J1686" s="27" t="s">
        <v>16</v>
      </c>
      <c r="L1686" s="4"/>
      <c r="M1686" s="2" t="s">
        <v>351</v>
      </c>
    </row>
    <row r="1687" spans="1:13" x14ac:dyDescent="0.2">
      <c r="A1687" s="20">
        <v>45583</v>
      </c>
      <c r="B1687" s="17">
        <v>36612918</v>
      </c>
      <c r="C1687" s="12" t="s">
        <v>350</v>
      </c>
      <c r="D1687" s="13">
        <v>112399.62</v>
      </c>
      <c r="E1687" s="13">
        <v>112399.62</v>
      </c>
      <c r="F1687" s="13"/>
      <c r="G1687" s="13"/>
      <c r="H1687" s="13">
        <v>112399.62</v>
      </c>
      <c r="I1687" s="13">
        <f>+I1686+G1687-H1687</f>
        <v>1954473.5489999996</v>
      </c>
      <c r="J1687" s="27" t="s">
        <v>16</v>
      </c>
      <c r="L1687" s="4"/>
      <c r="M1687" s="2" t="s">
        <v>349</v>
      </c>
    </row>
    <row r="1688" spans="1:13" x14ac:dyDescent="0.2">
      <c r="A1688" s="20">
        <v>45583</v>
      </c>
      <c r="B1688" s="17">
        <v>36613123</v>
      </c>
      <c r="C1688" s="12" t="s">
        <v>348</v>
      </c>
      <c r="D1688" s="13">
        <v>23600</v>
      </c>
      <c r="E1688" s="13">
        <v>20000</v>
      </c>
      <c r="F1688" s="13">
        <v>1000</v>
      </c>
      <c r="G1688" s="13"/>
      <c r="H1688" s="13">
        <v>22600</v>
      </c>
      <c r="I1688" s="13">
        <f>+I1687+G1688-H1688</f>
        <v>1931873.5489999996</v>
      </c>
      <c r="J1688" s="27" t="s">
        <v>335</v>
      </c>
      <c r="L1688" s="4"/>
      <c r="M1688" s="2" t="s">
        <v>347</v>
      </c>
    </row>
    <row r="1689" spans="1:13" x14ac:dyDescent="0.2">
      <c r="A1689" s="20">
        <v>45583</v>
      </c>
      <c r="B1689" s="17">
        <v>36613290</v>
      </c>
      <c r="C1689" s="12" t="s">
        <v>307</v>
      </c>
      <c r="D1689" s="13">
        <v>22939.200000000001</v>
      </c>
      <c r="E1689" s="13">
        <v>19440</v>
      </c>
      <c r="F1689" s="13">
        <v>972</v>
      </c>
      <c r="G1689" s="13"/>
      <c r="H1689" s="13">
        <v>21967.200000000001</v>
      </c>
      <c r="I1689" s="13">
        <f>+I1688+G1689-H1689</f>
        <v>1909906.3489999997</v>
      </c>
      <c r="J1689" s="27" t="s">
        <v>335</v>
      </c>
      <c r="L1689" s="4"/>
      <c r="M1689" s="2" t="s">
        <v>346</v>
      </c>
    </row>
    <row r="1690" spans="1:13" x14ac:dyDescent="0.2">
      <c r="A1690" s="20">
        <v>45583</v>
      </c>
      <c r="B1690" s="17">
        <v>36613614</v>
      </c>
      <c r="C1690" s="12" t="s">
        <v>202</v>
      </c>
      <c r="D1690" s="13">
        <v>183730</v>
      </c>
      <c r="E1690" s="13">
        <v>175900</v>
      </c>
      <c r="F1690" s="13">
        <v>8795</v>
      </c>
      <c r="G1690" s="13"/>
      <c r="H1690" s="13">
        <v>174935</v>
      </c>
      <c r="I1690" s="13">
        <f>+I1689+G1690-H1690</f>
        <v>1734971.3489999997</v>
      </c>
      <c r="J1690" s="27" t="s">
        <v>329</v>
      </c>
      <c r="L1690" s="4"/>
      <c r="M1690" s="2" t="s">
        <v>345</v>
      </c>
    </row>
    <row r="1691" spans="1:13" x14ac:dyDescent="0.2">
      <c r="A1691" s="20">
        <v>45583</v>
      </c>
      <c r="B1691" s="17">
        <v>36614142</v>
      </c>
      <c r="C1691" s="12" t="s">
        <v>328</v>
      </c>
      <c r="D1691" s="13">
        <v>0</v>
      </c>
      <c r="E1691" s="13">
        <v>0</v>
      </c>
      <c r="F1691" s="13">
        <v>0</v>
      </c>
      <c r="G1691" s="13"/>
      <c r="H1691" s="13">
        <v>0</v>
      </c>
      <c r="I1691" s="13">
        <f>+I1690+G1691-H1691</f>
        <v>1734971.3489999997</v>
      </c>
      <c r="J1691" s="27" t="s">
        <v>328</v>
      </c>
      <c r="L1691" s="4"/>
      <c r="M1691" s="2" t="s">
        <v>344</v>
      </c>
    </row>
    <row r="1692" spans="1:13" ht="14.25" customHeight="1" x14ac:dyDescent="0.2">
      <c r="A1692" s="20">
        <v>45583</v>
      </c>
      <c r="B1692" s="17">
        <v>36614477</v>
      </c>
      <c r="C1692" s="12" t="s">
        <v>29</v>
      </c>
      <c r="D1692" s="13">
        <v>74944.800000000003</v>
      </c>
      <c r="E1692" s="13">
        <v>68400</v>
      </c>
      <c r="F1692" s="13">
        <v>3420</v>
      </c>
      <c r="G1692" s="13"/>
      <c r="H1692" s="13">
        <v>71524.800000000003</v>
      </c>
      <c r="I1692" s="13">
        <f>+I1691+G1692-H1692</f>
        <v>1663446.5489999996</v>
      </c>
      <c r="J1692" s="27" t="s">
        <v>343</v>
      </c>
      <c r="L1692" s="4"/>
      <c r="M1692" s="2" t="s">
        <v>342</v>
      </c>
    </row>
    <row r="1693" spans="1:13" x14ac:dyDescent="0.2">
      <c r="A1693" s="20">
        <v>45583</v>
      </c>
      <c r="B1693" s="17">
        <v>36614987</v>
      </c>
      <c r="C1693" s="12" t="s">
        <v>58</v>
      </c>
      <c r="D1693" s="13">
        <v>123900</v>
      </c>
      <c r="E1693" s="13">
        <v>105000</v>
      </c>
      <c r="F1693" s="13">
        <v>5250</v>
      </c>
      <c r="G1693" s="13"/>
      <c r="H1693" s="13">
        <v>118650</v>
      </c>
      <c r="I1693" s="13">
        <f>+I1692+G1693-H1693</f>
        <v>1544796.5489999996</v>
      </c>
      <c r="J1693" s="27" t="s">
        <v>341</v>
      </c>
      <c r="L1693" s="4"/>
      <c r="M1693" s="2" t="s">
        <v>340</v>
      </c>
    </row>
    <row r="1694" spans="1:13" x14ac:dyDescent="0.2">
      <c r="A1694" s="20">
        <v>45583</v>
      </c>
      <c r="B1694" s="17">
        <v>36615234</v>
      </c>
      <c r="C1694" s="12" t="s">
        <v>75</v>
      </c>
      <c r="D1694" s="13">
        <v>227320</v>
      </c>
      <c r="E1694" s="13">
        <v>216520</v>
      </c>
      <c r="F1694" s="13">
        <v>10826</v>
      </c>
      <c r="G1694" s="13"/>
      <c r="H1694" s="13">
        <v>216494</v>
      </c>
      <c r="I1694" s="13">
        <f>+I1693+G1694-H1694</f>
        <v>1328302.5489999996</v>
      </c>
      <c r="J1694" s="27" t="s">
        <v>329</v>
      </c>
      <c r="L1694" s="4"/>
      <c r="M1694" s="2" t="s">
        <v>339</v>
      </c>
    </row>
    <row r="1695" spans="1:13" x14ac:dyDescent="0.2">
      <c r="A1695" s="20">
        <v>45583</v>
      </c>
      <c r="B1695" s="17">
        <v>36615421</v>
      </c>
      <c r="C1695" s="12" t="s">
        <v>26</v>
      </c>
      <c r="D1695" s="13">
        <v>289000</v>
      </c>
      <c r="E1695" s="13">
        <v>289000</v>
      </c>
      <c r="F1695" s="13">
        <v>14450</v>
      </c>
      <c r="G1695" s="13"/>
      <c r="H1695" s="13">
        <v>274550</v>
      </c>
      <c r="I1695" s="13">
        <f>+I1694+G1695-H1695</f>
        <v>1053752.5489999996</v>
      </c>
      <c r="J1695" s="27" t="s">
        <v>221</v>
      </c>
      <c r="L1695" s="4"/>
      <c r="M1695" s="2" t="s">
        <v>338</v>
      </c>
    </row>
    <row r="1696" spans="1:13" x14ac:dyDescent="0.2">
      <c r="A1696" s="20">
        <v>45583</v>
      </c>
      <c r="B1696" s="17">
        <v>36615753</v>
      </c>
      <c r="C1696" s="12" t="s">
        <v>22</v>
      </c>
      <c r="D1696" s="13">
        <v>89640</v>
      </c>
      <c r="E1696" s="13">
        <v>89640</v>
      </c>
      <c r="F1696" s="13">
        <v>4482</v>
      </c>
      <c r="G1696" s="13"/>
      <c r="H1696" s="13">
        <v>85158</v>
      </c>
      <c r="I1696" s="13">
        <f>+I1695+G1696-H1696</f>
        <v>968594.54899999965</v>
      </c>
      <c r="J1696" s="27" t="s">
        <v>329</v>
      </c>
      <c r="L1696" s="4"/>
      <c r="M1696" s="2" t="s">
        <v>337</v>
      </c>
    </row>
    <row r="1697" spans="1:13" x14ac:dyDescent="0.2">
      <c r="A1697" s="20">
        <v>45583</v>
      </c>
      <c r="B1697" s="17">
        <v>36615887</v>
      </c>
      <c r="C1697" s="12" t="s">
        <v>336</v>
      </c>
      <c r="D1697" s="13">
        <v>27258</v>
      </c>
      <c r="E1697" s="13">
        <v>23100</v>
      </c>
      <c r="F1697" s="13">
        <v>1155</v>
      </c>
      <c r="G1697" s="13"/>
      <c r="H1697" s="13">
        <v>26103</v>
      </c>
      <c r="I1697" s="13">
        <f>+I1696+G1697-H1697</f>
        <v>942491.54899999965</v>
      </c>
      <c r="J1697" s="27" t="s">
        <v>335</v>
      </c>
      <c r="L1697" s="4"/>
      <c r="M1697" s="2" t="s">
        <v>334</v>
      </c>
    </row>
    <row r="1698" spans="1:13" x14ac:dyDescent="0.2">
      <c r="A1698" s="20">
        <v>45583</v>
      </c>
      <c r="B1698" s="17">
        <v>36616080</v>
      </c>
      <c r="C1698" s="12" t="s">
        <v>17</v>
      </c>
      <c r="D1698" s="13">
        <v>685005.4</v>
      </c>
      <c r="E1698" s="13">
        <v>685005.4</v>
      </c>
      <c r="F1698" s="13">
        <v>0</v>
      </c>
      <c r="G1698" s="13"/>
      <c r="H1698" s="13">
        <v>685005.4</v>
      </c>
      <c r="I1698" s="13">
        <f>+I1697+G1698-H1698</f>
        <v>257486.14899999963</v>
      </c>
      <c r="J1698" s="27" t="s">
        <v>16</v>
      </c>
      <c r="L1698" s="4"/>
      <c r="M1698" s="2" t="s">
        <v>333</v>
      </c>
    </row>
    <row r="1699" spans="1:13" x14ac:dyDescent="0.2">
      <c r="A1699" s="20">
        <v>45583</v>
      </c>
      <c r="B1699" s="17">
        <v>36616611</v>
      </c>
      <c r="C1699" s="12" t="s">
        <v>332</v>
      </c>
      <c r="D1699" s="13">
        <v>75611.31</v>
      </c>
      <c r="E1699" s="13">
        <v>73498.25</v>
      </c>
      <c r="F1699" s="13">
        <v>3674.91</v>
      </c>
      <c r="G1699" s="13"/>
      <c r="H1699" s="13">
        <v>71936.399999999994</v>
      </c>
      <c r="I1699" s="13">
        <f>+I1698+G1699-H1699</f>
        <v>185549.74899999963</v>
      </c>
      <c r="J1699" s="27" t="s">
        <v>16</v>
      </c>
      <c r="L1699" s="4"/>
      <c r="M1699" s="2" t="s">
        <v>331</v>
      </c>
    </row>
    <row r="1700" spans="1:13" x14ac:dyDescent="0.2">
      <c r="A1700" s="20">
        <v>45583</v>
      </c>
      <c r="B1700" s="17">
        <v>36617005</v>
      </c>
      <c r="C1700" s="12" t="s">
        <v>330</v>
      </c>
      <c r="D1700" s="13">
        <v>25651.8</v>
      </c>
      <c r="E1700" s="13">
        <v>25560</v>
      </c>
      <c r="F1700" s="13">
        <v>1278</v>
      </c>
      <c r="G1700" s="13"/>
      <c r="H1700" s="13">
        <v>24373.8</v>
      </c>
      <c r="I1700" s="13">
        <f>+I1699+G1700-H1700</f>
        <v>161175.94899999964</v>
      </c>
      <c r="J1700" s="27" t="s">
        <v>329</v>
      </c>
      <c r="L1700" s="4"/>
      <c r="M1700" s="2" t="s">
        <v>327</v>
      </c>
    </row>
    <row r="1701" spans="1:13" x14ac:dyDescent="0.2">
      <c r="A1701" s="20">
        <v>45583</v>
      </c>
      <c r="B1701" s="17">
        <v>36617400</v>
      </c>
      <c r="C1701" s="12" t="s">
        <v>328</v>
      </c>
      <c r="D1701" s="13">
        <v>0</v>
      </c>
      <c r="E1701" s="13">
        <v>0</v>
      </c>
      <c r="F1701" s="13">
        <v>0</v>
      </c>
      <c r="G1701" s="13"/>
      <c r="H1701" s="13">
        <v>0</v>
      </c>
      <c r="I1701" s="13">
        <f>+I1700+G1701-H1701</f>
        <v>161175.94899999964</v>
      </c>
      <c r="J1701" s="27" t="s">
        <v>328</v>
      </c>
      <c r="L1701" s="4"/>
      <c r="M1701" s="2" t="s">
        <v>327</v>
      </c>
    </row>
    <row r="1702" spans="1:13" x14ac:dyDescent="0.2">
      <c r="A1702" s="20">
        <v>45583</v>
      </c>
      <c r="B1702" s="17">
        <v>36617584</v>
      </c>
      <c r="C1702" s="12" t="s">
        <v>108</v>
      </c>
      <c r="D1702" s="13">
        <v>4950</v>
      </c>
      <c r="E1702" s="13">
        <v>4950</v>
      </c>
      <c r="F1702" s="13"/>
      <c r="G1702" s="13"/>
      <c r="H1702" s="13">
        <v>4950</v>
      </c>
      <c r="I1702" s="13">
        <f>+I1701+G1702-H1702</f>
        <v>156225.94899999964</v>
      </c>
      <c r="J1702" s="12" t="s">
        <v>326</v>
      </c>
      <c r="L1702" s="4"/>
    </row>
    <row r="1703" spans="1:13" x14ac:dyDescent="0.2">
      <c r="A1703" s="20">
        <v>45583</v>
      </c>
      <c r="B1703" s="17">
        <v>36617767</v>
      </c>
      <c r="C1703" s="12" t="s">
        <v>71</v>
      </c>
      <c r="D1703" s="13">
        <v>1900</v>
      </c>
      <c r="E1703" s="13">
        <v>1900</v>
      </c>
      <c r="F1703" s="13"/>
      <c r="G1703" s="13"/>
      <c r="H1703" s="13">
        <v>1900</v>
      </c>
      <c r="I1703" s="13">
        <f>+I1702+G1703-H1703</f>
        <v>154325.94899999964</v>
      </c>
      <c r="J1703" s="12" t="s">
        <v>326</v>
      </c>
      <c r="L1703" s="4"/>
    </row>
    <row r="1704" spans="1:13" x14ac:dyDescent="0.2">
      <c r="A1704" s="20">
        <v>45583</v>
      </c>
      <c r="B1704" s="17">
        <v>36621602</v>
      </c>
      <c r="C1704" s="12" t="s">
        <v>277</v>
      </c>
      <c r="D1704" s="13">
        <v>76849.279999999999</v>
      </c>
      <c r="E1704" s="13">
        <v>76849.279999999999</v>
      </c>
      <c r="F1704" s="13"/>
      <c r="G1704" s="13"/>
      <c r="H1704" s="13">
        <v>76849.279999999999</v>
      </c>
      <c r="I1704" s="13">
        <f>+I1703+G1704-H1704</f>
        <v>77476.668999999645</v>
      </c>
      <c r="J1704" s="12" t="s">
        <v>325</v>
      </c>
      <c r="L1704" s="4"/>
    </row>
    <row r="1705" spans="1:13" x14ac:dyDescent="0.2">
      <c r="A1705" s="20">
        <v>45586</v>
      </c>
      <c r="B1705" s="17">
        <v>36614142</v>
      </c>
      <c r="C1705" s="12" t="s">
        <v>324</v>
      </c>
      <c r="D1705" s="13">
        <v>35300</v>
      </c>
      <c r="E1705" s="13">
        <v>35300</v>
      </c>
      <c r="F1705" s="13">
        <v>1765</v>
      </c>
      <c r="G1705" s="13"/>
      <c r="H1705" s="13">
        <v>33535</v>
      </c>
      <c r="I1705" s="13">
        <f>+I1704+G1705-H1705</f>
        <v>43941.668999999645</v>
      </c>
      <c r="J1705" s="12" t="s">
        <v>323</v>
      </c>
      <c r="L1705" s="4"/>
    </row>
    <row r="1706" spans="1:13" x14ac:dyDescent="0.2">
      <c r="A1706" s="20">
        <v>45586</v>
      </c>
      <c r="B1706" s="17">
        <v>36617400</v>
      </c>
      <c r="C1706" s="12" t="s">
        <v>322</v>
      </c>
      <c r="D1706" s="13">
        <v>33002.6</v>
      </c>
      <c r="E1706" s="13">
        <v>31352.47</v>
      </c>
      <c r="F1706" s="13">
        <v>1650.13</v>
      </c>
      <c r="G1706" s="13"/>
      <c r="H1706" s="13">
        <v>31352.47</v>
      </c>
      <c r="I1706" s="13">
        <f>+I1705+G1706-H1706</f>
        <v>12589.198999999644</v>
      </c>
      <c r="J1706" s="12" t="s">
        <v>321</v>
      </c>
      <c r="L1706" s="4"/>
    </row>
    <row r="1707" spans="1:13" x14ac:dyDescent="0.2">
      <c r="A1707" s="18">
        <v>45596</v>
      </c>
      <c r="B1707" s="17"/>
      <c r="C1707" s="12" t="s">
        <v>2</v>
      </c>
      <c r="D1707" s="13">
        <v>3883.86</v>
      </c>
      <c r="E1707" s="13"/>
      <c r="F1707" s="13"/>
      <c r="G1707" s="13"/>
      <c r="H1707" s="13">
        <v>3883.86</v>
      </c>
      <c r="I1707" s="13">
        <f>+I1706+G1707-H1707</f>
        <v>8705.3389999996434</v>
      </c>
      <c r="J1707" s="12" t="s">
        <v>320</v>
      </c>
      <c r="L1707" s="4"/>
    </row>
    <row r="1708" spans="1:13" x14ac:dyDescent="0.2">
      <c r="A1708" s="18"/>
      <c r="B1708" s="17"/>
      <c r="C1708" s="22" t="s">
        <v>319</v>
      </c>
      <c r="D1708" s="13"/>
      <c r="E1708" s="13"/>
      <c r="F1708" s="13"/>
      <c r="G1708" s="13"/>
      <c r="H1708" s="13"/>
      <c r="I1708" s="19">
        <f>+I1707+G1708-H1708</f>
        <v>8705.3389999996434</v>
      </c>
      <c r="J1708" s="12"/>
      <c r="L1708" s="4"/>
    </row>
    <row r="1709" spans="1:13" x14ac:dyDescent="0.2">
      <c r="A1709" s="18">
        <v>45607</v>
      </c>
      <c r="B1709" s="33">
        <v>4524000014</v>
      </c>
      <c r="C1709" s="12" t="s">
        <v>2</v>
      </c>
      <c r="D1709" s="13"/>
      <c r="E1709" s="13"/>
      <c r="F1709" s="13"/>
      <c r="G1709" s="13">
        <v>2499887.0699999998</v>
      </c>
      <c r="H1709" s="13"/>
      <c r="I1709" s="13">
        <f>+I1708+G1709-H1709</f>
        <v>2508592.4089999995</v>
      </c>
      <c r="J1709" s="12"/>
      <c r="L1709" s="4"/>
    </row>
    <row r="1710" spans="1:13" x14ac:dyDescent="0.2">
      <c r="A1710" s="18">
        <v>45623</v>
      </c>
      <c r="B1710" s="25">
        <v>37733665</v>
      </c>
      <c r="C1710" s="28" t="s">
        <v>318</v>
      </c>
      <c r="D1710" s="30">
        <v>149348.6</v>
      </c>
      <c r="E1710" s="13">
        <v>149348.6</v>
      </c>
      <c r="F1710" s="32">
        <v>7467.43</v>
      </c>
      <c r="G1710" s="13"/>
      <c r="H1710" s="13">
        <v>141881.17000000001</v>
      </c>
      <c r="I1710" s="13">
        <f>+I1709+G1710-H1710</f>
        <v>2366711.2389999996</v>
      </c>
      <c r="J1710" s="27" t="s">
        <v>317</v>
      </c>
      <c r="L1710" s="4"/>
      <c r="M1710" s="2" t="s">
        <v>316</v>
      </c>
    </row>
    <row r="1711" spans="1:13" x14ac:dyDescent="0.2">
      <c r="A1711" s="18">
        <v>45623</v>
      </c>
      <c r="B1711" s="25">
        <v>37733710</v>
      </c>
      <c r="C1711" s="28" t="s">
        <v>315</v>
      </c>
      <c r="D1711" s="30">
        <v>228893.28</v>
      </c>
      <c r="E1711" s="13">
        <v>228893.28</v>
      </c>
      <c r="F1711" s="32">
        <v>11444.66</v>
      </c>
      <c r="G1711" s="13"/>
      <c r="H1711" s="13">
        <v>217448.62</v>
      </c>
      <c r="I1711" s="13">
        <f>+I1710+G1711-H1711</f>
        <v>2149262.6189999995</v>
      </c>
      <c r="J1711" s="27" t="s">
        <v>16</v>
      </c>
      <c r="L1711" s="4"/>
      <c r="M1711" s="2" t="s">
        <v>314</v>
      </c>
    </row>
    <row r="1712" spans="1:13" x14ac:dyDescent="0.2">
      <c r="A1712" s="18">
        <v>45623</v>
      </c>
      <c r="B1712" s="25">
        <v>37733835</v>
      </c>
      <c r="C1712" s="28" t="s">
        <v>313</v>
      </c>
      <c r="D1712" s="30">
        <v>93722.85</v>
      </c>
      <c r="E1712" s="13">
        <v>0</v>
      </c>
      <c r="F1712" s="32">
        <v>0</v>
      </c>
      <c r="G1712" s="13"/>
      <c r="H1712" s="13">
        <v>93722.85</v>
      </c>
      <c r="I1712" s="13">
        <f>+I1711+G1712-H1712</f>
        <v>2055539.7689999994</v>
      </c>
      <c r="J1712" s="27" t="s">
        <v>231</v>
      </c>
      <c r="L1712" s="4"/>
      <c r="M1712" s="2" t="s">
        <v>312</v>
      </c>
    </row>
    <row r="1713" spans="1:13" x14ac:dyDescent="0.2">
      <c r="A1713" s="18">
        <v>45623</v>
      </c>
      <c r="B1713" s="25">
        <v>37733891</v>
      </c>
      <c r="C1713" s="28" t="s">
        <v>129</v>
      </c>
      <c r="D1713" s="30">
        <v>142471.44</v>
      </c>
      <c r="E1713" s="13">
        <v>0</v>
      </c>
      <c r="F1713" s="32">
        <v>0</v>
      </c>
      <c r="G1713" s="13"/>
      <c r="H1713" s="13">
        <v>142471.44</v>
      </c>
      <c r="I1713" s="13">
        <f>+I1712+G1713-H1713</f>
        <v>1913068.3289999994</v>
      </c>
      <c r="J1713" s="27" t="s">
        <v>176</v>
      </c>
      <c r="L1713" s="4"/>
      <c r="M1713" s="2" t="s">
        <v>311</v>
      </c>
    </row>
    <row r="1714" spans="1:13" x14ac:dyDescent="0.2">
      <c r="A1714" s="18">
        <v>45623</v>
      </c>
      <c r="B1714" s="25">
        <v>37733978</v>
      </c>
      <c r="C1714" s="28" t="s">
        <v>310</v>
      </c>
      <c r="D1714" s="30">
        <v>22151.38</v>
      </c>
      <c r="E1714" s="13">
        <v>22151.38</v>
      </c>
      <c r="F1714" s="32">
        <v>1107.57</v>
      </c>
      <c r="G1714" s="13"/>
      <c r="H1714" s="13">
        <v>21043.81</v>
      </c>
      <c r="I1714" s="13">
        <f>+I1713+G1714-H1714</f>
        <v>1892024.5189999994</v>
      </c>
      <c r="J1714" s="27" t="s">
        <v>303</v>
      </c>
      <c r="L1714" s="4"/>
      <c r="M1714" s="2" t="s">
        <v>309</v>
      </c>
    </row>
    <row r="1715" spans="1:13" x14ac:dyDescent="0.2">
      <c r="A1715" s="18">
        <v>45623</v>
      </c>
      <c r="B1715" s="25">
        <v>37734020</v>
      </c>
      <c r="C1715" s="28" t="s">
        <v>232</v>
      </c>
      <c r="D1715" s="30">
        <v>13551.94</v>
      </c>
      <c r="E1715" s="13">
        <v>0</v>
      </c>
      <c r="F1715" s="32">
        <v>0</v>
      </c>
      <c r="G1715" s="13"/>
      <c r="H1715" s="13">
        <v>13551.94</v>
      </c>
      <c r="I1715" s="13">
        <f>+I1714+G1715-H1715</f>
        <v>1878472.5789999994</v>
      </c>
      <c r="J1715" s="27" t="s">
        <v>231</v>
      </c>
      <c r="L1715" s="4"/>
      <c r="M1715" s="2" t="s">
        <v>308</v>
      </c>
    </row>
    <row r="1716" spans="1:13" x14ac:dyDescent="0.2">
      <c r="A1716" s="18">
        <v>45623</v>
      </c>
      <c r="B1716" s="25">
        <v>37734144</v>
      </c>
      <c r="C1716" s="28" t="s">
        <v>307</v>
      </c>
      <c r="D1716" s="30">
        <v>28674</v>
      </c>
      <c r="E1716" s="13">
        <v>24300</v>
      </c>
      <c r="F1716" s="32">
        <v>1215</v>
      </c>
      <c r="G1716" s="13"/>
      <c r="H1716" s="13">
        <v>27459</v>
      </c>
      <c r="I1716" s="13">
        <f>+I1715+G1716-H1716</f>
        <v>1851013.5789999994</v>
      </c>
      <c r="J1716" s="27" t="s">
        <v>303</v>
      </c>
      <c r="L1716" s="4"/>
      <c r="M1716" s="2" t="s">
        <v>306</v>
      </c>
    </row>
    <row r="1717" spans="1:13" x14ac:dyDescent="0.2">
      <c r="A1717" s="18">
        <v>45623</v>
      </c>
      <c r="B1717" s="25">
        <v>37734926</v>
      </c>
      <c r="C1717" s="28" t="s">
        <v>305</v>
      </c>
      <c r="D1717" s="30">
        <v>16500</v>
      </c>
      <c r="E1717" s="13">
        <v>16500</v>
      </c>
      <c r="F1717" s="32">
        <v>825</v>
      </c>
      <c r="G1717" s="13"/>
      <c r="H1717" s="13">
        <v>15675</v>
      </c>
      <c r="I1717" s="13">
        <f>+I1716+G1717-H1717</f>
        <v>1835338.5789999994</v>
      </c>
      <c r="J1717" s="27" t="s">
        <v>18</v>
      </c>
      <c r="L1717" s="4"/>
      <c r="M1717" s="2" t="s">
        <v>304</v>
      </c>
    </row>
    <row r="1718" spans="1:13" x14ac:dyDescent="0.2">
      <c r="A1718" s="18">
        <v>45623</v>
      </c>
      <c r="B1718" s="25">
        <v>37735052</v>
      </c>
      <c r="C1718" s="28" t="s">
        <v>202</v>
      </c>
      <c r="D1718" s="30">
        <v>72216</v>
      </c>
      <c r="E1718" s="13">
        <v>61200</v>
      </c>
      <c r="F1718" s="32">
        <v>3060</v>
      </c>
      <c r="G1718" s="13"/>
      <c r="H1718" s="13">
        <v>69156</v>
      </c>
      <c r="I1718" s="13">
        <f>+I1717+G1718-H1718</f>
        <v>1766182.5789999994</v>
      </c>
      <c r="J1718" s="27" t="s">
        <v>303</v>
      </c>
      <c r="L1718" s="4"/>
      <c r="M1718" s="2" t="s">
        <v>302</v>
      </c>
    </row>
    <row r="1719" spans="1:13" x14ac:dyDescent="0.2">
      <c r="A1719" s="18">
        <v>45623</v>
      </c>
      <c r="B1719" s="25">
        <v>37735192</v>
      </c>
      <c r="C1719" s="28" t="s">
        <v>30</v>
      </c>
      <c r="D1719" s="30">
        <v>130400</v>
      </c>
      <c r="E1719" s="13">
        <v>130400</v>
      </c>
      <c r="F1719" s="32">
        <v>6520</v>
      </c>
      <c r="G1719" s="13"/>
      <c r="H1719" s="13">
        <v>123880</v>
      </c>
      <c r="I1719" s="13">
        <f>+I1718+G1719-H1719</f>
        <v>1642302.5789999994</v>
      </c>
      <c r="J1719" s="27" t="s">
        <v>18</v>
      </c>
      <c r="L1719" s="4"/>
      <c r="M1719" s="2" t="s">
        <v>301</v>
      </c>
    </row>
    <row r="1720" spans="1:13" x14ac:dyDescent="0.2">
      <c r="A1720" s="18">
        <v>45623</v>
      </c>
      <c r="B1720" s="25">
        <v>37735242</v>
      </c>
      <c r="C1720" s="28" t="s">
        <v>300</v>
      </c>
      <c r="D1720" s="30">
        <v>25290</v>
      </c>
      <c r="E1720" s="13">
        <v>25290</v>
      </c>
      <c r="F1720" s="32">
        <v>1264.5</v>
      </c>
      <c r="G1720" s="13"/>
      <c r="H1720" s="13">
        <v>24025.5</v>
      </c>
      <c r="I1720" s="13">
        <f>+I1719+G1720-H1720</f>
        <v>1618277.0789999994</v>
      </c>
      <c r="J1720" s="27" t="s">
        <v>297</v>
      </c>
      <c r="L1720" s="4"/>
      <c r="M1720" s="2" t="s">
        <v>299</v>
      </c>
    </row>
    <row r="1721" spans="1:13" x14ac:dyDescent="0.2">
      <c r="A1721" s="18">
        <v>45623</v>
      </c>
      <c r="B1721" s="25">
        <v>37735339</v>
      </c>
      <c r="C1721" s="28" t="s">
        <v>298</v>
      </c>
      <c r="D1721" s="30">
        <v>41105.35</v>
      </c>
      <c r="E1721" s="13">
        <v>35165.79</v>
      </c>
      <c r="F1721" s="32">
        <v>1758.29</v>
      </c>
      <c r="G1721" s="13"/>
      <c r="H1721" s="13">
        <v>39347.06</v>
      </c>
      <c r="I1721" s="13">
        <f>+I1720+G1721-H1721</f>
        <v>1578930.0189999994</v>
      </c>
      <c r="J1721" s="27" t="s">
        <v>297</v>
      </c>
      <c r="L1721" s="4"/>
      <c r="M1721" s="2" t="s">
        <v>296</v>
      </c>
    </row>
    <row r="1722" spans="1:13" x14ac:dyDescent="0.2">
      <c r="A1722" s="18">
        <v>45623</v>
      </c>
      <c r="B1722" s="25">
        <v>37735419</v>
      </c>
      <c r="C1722" s="28" t="s">
        <v>295</v>
      </c>
      <c r="D1722" s="30">
        <v>123900</v>
      </c>
      <c r="E1722" s="13">
        <v>105000</v>
      </c>
      <c r="F1722" s="32">
        <v>5250</v>
      </c>
      <c r="G1722" s="13"/>
      <c r="H1722" s="13">
        <v>118650</v>
      </c>
      <c r="I1722" s="13">
        <f>+I1721+G1722-H1722</f>
        <v>1460280.0189999994</v>
      </c>
      <c r="J1722" s="27" t="s">
        <v>294</v>
      </c>
      <c r="L1722" s="4"/>
      <c r="M1722" s="2" t="s">
        <v>293</v>
      </c>
    </row>
    <row r="1723" spans="1:13" x14ac:dyDescent="0.2">
      <c r="A1723" s="18">
        <v>45623</v>
      </c>
      <c r="B1723" s="25">
        <v>37735537</v>
      </c>
      <c r="C1723" s="28" t="s">
        <v>75</v>
      </c>
      <c r="D1723" s="30">
        <v>260040</v>
      </c>
      <c r="E1723" s="13">
        <v>255000</v>
      </c>
      <c r="F1723" s="32">
        <v>12750</v>
      </c>
      <c r="G1723" s="13"/>
      <c r="H1723" s="13">
        <v>247290</v>
      </c>
      <c r="I1723" s="13">
        <f>+I1722+G1723-H1723</f>
        <v>1212990.0189999994</v>
      </c>
      <c r="J1723" s="27" t="s">
        <v>292</v>
      </c>
      <c r="L1723" s="4"/>
      <c r="M1723" s="2" t="s">
        <v>291</v>
      </c>
    </row>
    <row r="1724" spans="1:13" x14ac:dyDescent="0.2">
      <c r="A1724" s="18">
        <v>45623</v>
      </c>
      <c r="B1724" s="25">
        <v>37735670</v>
      </c>
      <c r="C1724" s="28" t="s">
        <v>22</v>
      </c>
      <c r="D1724" s="30">
        <v>228000</v>
      </c>
      <c r="E1724" s="13">
        <v>228000</v>
      </c>
      <c r="F1724" s="32">
        <v>11400</v>
      </c>
      <c r="G1724" s="13"/>
      <c r="H1724" s="13">
        <v>216600</v>
      </c>
      <c r="I1724" s="13">
        <f>+I1723+G1724-H1724</f>
        <v>996390.01899999939</v>
      </c>
      <c r="J1724" s="27" t="s">
        <v>93</v>
      </c>
      <c r="L1724" s="4"/>
      <c r="M1724" s="2" t="s">
        <v>290</v>
      </c>
    </row>
    <row r="1725" spans="1:13" x14ac:dyDescent="0.2">
      <c r="A1725" s="18">
        <v>45623</v>
      </c>
      <c r="B1725" s="25">
        <v>37735863</v>
      </c>
      <c r="C1725" s="28" t="s">
        <v>19</v>
      </c>
      <c r="D1725" s="30">
        <v>123000</v>
      </c>
      <c r="E1725" s="13">
        <v>123000</v>
      </c>
      <c r="F1725" s="32">
        <v>6150</v>
      </c>
      <c r="G1725" s="13"/>
      <c r="H1725" s="13">
        <v>116850</v>
      </c>
      <c r="I1725" s="13">
        <f>+I1724+G1725-H1725</f>
        <v>879540.01899999939</v>
      </c>
      <c r="J1725" s="27" t="s">
        <v>18</v>
      </c>
      <c r="L1725" s="4"/>
      <c r="M1725" s="2" t="s">
        <v>289</v>
      </c>
    </row>
    <row r="1726" spans="1:13" x14ac:dyDescent="0.2">
      <c r="A1726" s="18">
        <v>45623</v>
      </c>
      <c r="B1726" s="25">
        <v>37735939</v>
      </c>
      <c r="C1726" s="28" t="s">
        <v>288</v>
      </c>
      <c r="D1726" s="30">
        <v>710962.98</v>
      </c>
      <c r="E1726" s="13">
        <v>0</v>
      </c>
      <c r="F1726" s="32">
        <v>0</v>
      </c>
      <c r="G1726" s="13"/>
      <c r="H1726" s="13">
        <v>710962.98</v>
      </c>
      <c r="I1726" s="13">
        <f>+I1725+G1726-H1726</f>
        <v>168577.03899999941</v>
      </c>
      <c r="J1726" s="27" t="s">
        <v>16</v>
      </c>
      <c r="L1726" s="4"/>
      <c r="M1726" s="2" t="s">
        <v>287</v>
      </c>
    </row>
    <row r="1727" spans="1:13" x14ac:dyDescent="0.2">
      <c r="A1727" s="18">
        <v>45623</v>
      </c>
      <c r="B1727" s="25">
        <v>37736085</v>
      </c>
      <c r="C1727" s="28" t="s">
        <v>286</v>
      </c>
      <c r="D1727" s="30">
        <v>54582.36</v>
      </c>
      <c r="E1727" s="13">
        <v>53624</v>
      </c>
      <c r="F1727" s="32">
        <v>2681.2</v>
      </c>
      <c r="G1727" s="13"/>
      <c r="H1727" s="13">
        <v>51901.16</v>
      </c>
      <c r="I1727" s="13">
        <f>+I1726+G1727-H1727</f>
        <v>116675.8789999994</v>
      </c>
      <c r="J1727" s="27" t="s">
        <v>55</v>
      </c>
      <c r="L1727" s="4"/>
      <c r="M1727" s="2" t="s">
        <v>285</v>
      </c>
    </row>
    <row r="1728" spans="1:13" x14ac:dyDescent="0.2">
      <c r="A1728" s="18">
        <v>45623</v>
      </c>
      <c r="B1728" s="25">
        <v>37736167</v>
      </c>
      <c r="C1728" s="28" t="s">
        <v>108</v>
      </c>
      <c r="D1728" s="30">
        <v>2750</v>
      </c>
      <c r="E1728" s="13"/>
      <c r="F1728" s="31">
        <v>0</v>
      </c>
      <c r="G1728" s="13"/>
      <c r="H1728" s="30">
        <v>2750</v>
      </c>
      <c r="I1728" s="13">
        <f>+I1727+G1728-H1728</f>
        <v>113925.8789999994</v>
      </c>
      <c r="J1728" s="29" t="s">
        <v>278</v>
      </c>
      <c r="L1728" s="4"/>
    </row>
    <row r="1729" spans="1:15" x14ac:dyDescent="0.2">
      <c r="A1729" s="18">
        <v>45623</v>
      </c>
      <c r="B1729" s="25">
        <v>37736210</v>
      </c>
      <c r="C1729" s="28" t="s">
        <v>284</v>
      </c>
      <c r="D1729" s="30">
        <v>2750</v>
      </c>
      <c r="E1729" s="13"/>
      <c r="F1729" s="31">
        <v>0</v>
      </c>
      <c r="G1729" s="13"/>
      <c r="H1729" s="30">
        <v>2750</v>
      </c>
      <c r="I1729" s="13">
        <f>+I1728+G1729-H1729</f>
        <v>111175.8789999994</v>
      </c>
      <c r="J1729" s="29" t="s">
        <v>278</v>
      </c>
      <c r="L1729" s="4"/>
    </row>
    <row r="1730" spans="1:15" x14ac:dyDescent="0.2">
      <c r="A1730" s="18">
        <v>45623</v>
      </c>
      <c r="B1730" s="25">
        <v>37736278</v>
      </c>
      <c r="C1730" s="28" t="s">
        <v>283</v>
      </c>
      <c r="D1730" s="30">
        <v>3100</v>
      </c>
      <c r="E1730" s="13"/>
      <c r="F1730" s="31">
        <v>0</v>
      </c>
      <c r="G1730" s="13"/>
      <c r="H1730" s="30">
        <v>3100</v>
      </c>
      <c r="I1730" s="13">
        <f>+I1729+G1730-H1730</f>
        <v>108075.8789999994</v>
      </c>
      <c r="J1730" s="29" t="s">
        <v>278</v>
      </c>
      <c r="L1730" s="4"/>
    </row>
    <row r="1731" spans="1:15" x14ac:dyDescent="0.2">
      <c r="A1731" s="18">
        <v>45623</v>
      </c>
      <c r="B1731" s="25">
        <v>37736340</v>
      </c>
      <c r="C1731" s="28" t="s">
        <v>252</v>
      </c>
      <c r="D1731" s="30">
        <v>2750</v>
      </c>
      <c r="E1731" s="13"/>
      <c r="F1731" s="31">
        <v>0</v>
      </c>
      <c r="G1731" s="13"/>
      <c r="H1731" s="30">
        <v>2750</v>
      </c>
      <c r="I1731" s="13">
        <f>+I1730+G1731-H1731</f>
        <v>105325.8789999994</v>
      </c>
      <c r="J1731" s="29" t="s">
        <v>278</v>
      </c>
      <c r="L1731" s="4"/>
    </row>
    <row r="1732" spans="1:15" x14ac:dyDescent="0.2">
      <c r="A1732" s="18">
        <v>45623</v>
      </c>
      <c r="B1732" s="25">
        <v>37736398</v>
      </c>
      <c r="C1732" s="28" t="s">
        <v>282</v>
      </c>
      <c r="D1732" s="30">
        <v>2700</v>
      </c>
      <c r="E1732" s="13"/>
      <c r="F1732" s="31">
        <v>0</v>
      </c>
      <c r="G1732" s="13"/>
      <c r="H1732" s="30">
        <v>2700</v>
      </c>
      <c r="I1732" s="13">
        <f>+I1731+G1732-H1732</f>
        <v>102625.8789999994</v>
      </c>
      <c r="J1732" s="29" t="s">
        <v>278</v>
      </c>
      <c r="L1732" s="4"/>
    </row>
    <row r="1733" spans="1:15" x14ac:dyDescent="0.2">
      <c r="A1733" s="18">
        <v>45623</v>
      </c>
      <c r="B1733" s="25">
        <v>37736462</v>
      </c>
      <c r="C1733" s="28" t="s">
        <v>281</v>
      </c>
      <c r="D1733" s="30">
        <v>2150</v>
      </c>
      <c r="E1733" s="13"/>
      <c r="F1733" s="31">
        <v>0</v>
      </c>
      <c r="G1733" s="13"/>
      <c r="H1733" s="30">
        <v>2150</v>
      </c>
      <c r="I1733" s="13">
        <f>+I1732+G1733-H1733</f>
        <v>100475.8789999994</v>
      </c>
      <c r="J1733" s="29" t="s">
        <v>278</v>
      </c>
      <c r="L1733" s="4"/>
    </row>
    <row r="1734" spans="1:15" x14ac:dyDescent="0.2">
      <c r="A1734" s="18">
        <v>45623</v>
      </c>
      <c r="B1734" s="25">
        <v>37736521</v>
      </c>
      <c r="C1734" s="28" t="s">
        <v>280</v>
      </c>
      <c r="D1734" s="30">
        <v>1200</v>
      </c>
      <c r="E1734" s="13"/>
      <c r="F1734" s="31">
        <v>0</v>
      </c>
      <c r="G1734" s="13"/>
      <c r="H1734" s="30">
        <v>1200</v>
      </c>
      <c r="I1734" s="13">
        <f>+I1733+G1734-H1734</f>
        <v>99275.878999999404</v>
      </c>
      <c r="J1734" s="29" t="s">
        <v>278</v>
      </c>
      <c r="L1734" s="4"/>
    </row>
    <row r="1735" spans="1:15" x14ac:dyDescent="0.2">
      <c r="A1735" s="18">
        <v>45623</v>
      </c>
      <c r="B1735" s="25">
        <v>37736576</v>
      </c>
      <c r="C1735" s="28" t="s">
        <v>12</v>
      </c>
      <c r="D1735" s="30">
        <v>2150</v>
      </c>
      <c r="E1735" s="13"/>
      <c r="F1735" s="31">
        <v>0</v>
      </c>
      <c r="G1735" s="13"/>
      <c r="H1735" s="30">
        <v>2150</v>
      </c>
      <c r="I1735" s="13">
        <f>+I1734+G1735-H1735</f>
        <v>97125.878999999404</v>
      </c>
      <c r="J1735" s="29" t="s">
        <v>278</v>
      </c>
      <c r="L1735" s="4"/>
    </row>
    <row r="1736" spans="1:15" x14ac:dyDescent="0.2">
      <c r="A1736" s="18">
        <v>45623</v>
      </c>
      <c r="B1736" s="25">
        <v>37736689</v>
      </c>
      <c r="C1736" s="28" t="s">
        <v>11</v>
      </c>
      <c r="D1736" s="30">
        <v>2150</v>
      </c>
      <c r="E1736" s="13"/>
      <c r="F1736" s="31">
        <v>0</v>
      </c>
      <c r="G1736" s="13"/>
      <c r="H1736" s="30">
        <v>2150</v>
      </c>
      <c r="I1736" s="13">
        <f>+I1735+G1736-H1736</f>
        <v>94975.878999999404</v>
      </c>
      <c r="J1736" s="29" t="s">
        <v>278</v>
      </c>
      <c r="L1736" s="4"/>
    </row>
    <row r="1737" spans="1:15" x14ac:dyDescent="0.2">
      <c r="A1737" s="18">
        <v>45623</v>
      </c>
      <c r="B1737" s="25">
        <v>37736773</v>
      </c>
      <c r="C1737" s="28" t="s">
        <v>279</v>
      </c>
      <c r="D1737" s="30">
        <v>9600</v>
      </c>
      <c r="E1737" s="13"/>
      <c r="F1737" s="31">
        <v>0</v>
      </c>
      <c r="G1737" s="13"/>
      <c r="H1737" s="30">
        <v>9600</v>
      </c>
      <c r="I1737" s="13">
        <f>+I1736+G1737-H1737</f>
        <v>85375.878999999404</v>
      </c>
      <c r="J1737" s="29" t="s">
        <v>278</v>
      </c>
      <c r="L1737" s="4"/>
    </row>
    <row r="1738" spans="1:15" x14ac:dyDescent="0.2">
      <c r="A1738" s="18">
        <v>45623</v>
      </c>
      <c r="B1738" s="25">
        <v>37741838</v>
      </c>
      <c r="C1738" s="28" t="s">
        <v>277</v>
      </c>
      <c r="D1738" s="13">
        <v>72893.67</v>
      </c>
      <c r="E1738" s="13"/>
      <c r="F1738" s="13"/>
      <c r="G1738" s="13"/>
      <c r="H1738" s="13">
        <v>72893.67</v>
      </c>
      <c r="I1738" s="13">
        <f>+I1737+G1738-H1738</f>
        <v>12482.208999999406</v>
      </c>
      <c r="J1738" s="27" t="s">
        <v>276</v>
      </c>
      <c r="L1738" s="4"/>
      <c r="M1738" s="26" t="s">
        <v>275</v>
      </c>
      <c r="N1738" s="26"/>
      <c r="O1738" s="26"/>
    </row>
    <row r="1739" spans="1:15" x14ac:dyDescent="0.2">
      <c r="A1739" s="18">
        <v>45623</v>
      </c>
      <c r="B1739" s="25"/>
      <c r="C1739" s="12" t="s">
        <v>2</v>
      </c>
      <c r="D1739" s="13">
        <v>3889.86</v>
      </c>
      <c r="E1739" s="13"/>
      <c r="F1739" s="13"/>
      <c r="G1739" s="13"/>
      <c r="H1739" s="13">
        <v>3889.86</v>
      </c>
      <c r="I1739" s="13">
        <f>+I1738+G1739-H1739</f>
        <v>8592.3489999994054</v>
      </c>
      <c r="J1739" s="12" t="s">
        <v>1</v>
      </c>
      <c r="L1739" s="4"/>
    </row>
    <row r="1740" spans="1:15" x14ac:dyDescent="0.2">
      <c r="A1740" s="18">
        <v>45657</v>
      </c>
      <c r="B1740" s="25"/>
      <c r="C1740" s="12" t="s">
        <v>2</v>
      </c>
      <c r="D1740" s="13">
        <v>325</v>
      </c>
      <c r="E1740" s="13"/>
      <c r="F1740" s="13"/>
      <c r="G1740" s="13"/>
      <c r="H1740" s="13">
        <v>325</v>
      </c>
      <c r="I1740" s="13">
        <f>+I1739+G1740-H1740</f>
        <v>8267.3489999994054</v>
      </c>
      <c r="J1740" s="12" t="s">
        <v>1</v>
      </c>
      <c r="L1740" s="4"/>
      <c r="M1740" s="1">
        <f>25032046.34-31700.14-1499.56</f>
        <v>24998846.640000001</v>
      </c>
    </row>
    <row r="1741" spans="1:15" x14ac:dyDescent="0.2">
      <c r="A1741" s="18"/>
      <c r="B1741" s="25"/>
      <c r="C1741" s="22" t="s">
        <v>274</v>
      </c>
      <c r="D1741" s="13"/>
      <c r="E1741" s="13"/>
      <c r="F1741" s="13"/>
      <c r="G1741" s="13"/>
      <c r="H1741" s="13"/>
      <c r="I1741" s="19">
        <f>+I1740+G1741-H1741</f>
        <v>8267.3489999994054</v>
      </c>
      <c r="J1741" s="12"/>
      <c r="L1741" s="4"/>
    </row>
    <row r="1742" spans="1:15" x14ac:dyDescent="0.2">
      <c r="A1742" s="20">
        <v>45688</v>
      </c>
      <c r="B1742" s="25"/>
      <c r="C1742" s="12" t="s">
        <v>2</v>
      </c>
      <c r="D1742" s="13">
        <v>325</v>
      </c>
      <c r="E1742" s="13"/>
      <c r="F1742" s="13"/>
      <c r="G1742" s="13"/>
      <c r="H1742" s="13">
        <v>325</v>
      </c>
      <c r="I1742" s="13">
        <f>+I1741+G1742-H1742</f>
        <v>7942.3489999994054</v>
      </c>
      <c r="J1742" s="12" t="s">
        <v>1</v>
      </c>
      <c r="L1742" s="4"/>
    </row>
    <row r="1743" spans="1:15" x14ac:dyDescent="0.2">
      <c r="A1743" s="20">
        <v>45716</v>
      </c>
      <c r="B1743" s="17"/>
      <c r="C1743" s="12" t="s">
        <v>2</v>
      </c>
      <c r="D1743" s="13">
        <v>325</v>
      </c>
      <c r="E1743" s="13"/>
      <c r="F1743" s="13"/>
      <c r="G1743" s="13"/>
      <c r="H1743" s="13">
        <v>325</v>
      </c>
      <c r="I1743" s="13">
        <f>+I1742+G1743-H1743</f>
        <v>7617.3489999994054</v>
      </c>
      <c r="J1743" s="12" t="s">
        <v>1</v>
      </c>
      <c r="L1743" s="4"/>
    </row>
    <row r="1744" spans="1:15" x14ac:dyDescent="0.2">
      <c r="A1744" s="20">
        <v>45747</v>
      </c>
      <c r="B1744" s="17"/>
      <c r="C1744" s="12" t="s">
        <v>2</v>
      </c>
      <c r="D1744" s="13">
        <v>325</v>
      </c>
      <c r="E1744" s="13"/>
      <c r="F1744" s="13"/>
      <c r="G1744" s="13"/>
      <c r="H1744" s="13">
        <v>325</v>
      </c>
      <c r="I1744" s="19">
        <f>+I1743+G1744-H1744</f>
        <v>7292.3489999994054</v>
      </c>
      <c r="J1744" s="12" t="s">
        <v>1</v>
      </c>
      <c r="L1744" s="4"/>
    </row>
    <row r="1745" spans="1:13" x14ac:dyDescent="0.2">
      <c r="A1745" s="20">
        <v>45751</v>
      </c>
      <c r="B1745" s="17">
        <v>4524000016</v>
      </c>
      <c r="C1745" s="12" t="s">
        <v>2</v>
      </c>
      <c r="D1745" s="13"/>
      <c r="E1745" s="13"/>
      <c r="F1745" s="13"/>
      <c r="G1745" s="19">
        <v>2500000</v>
      </c>
      <c r="H1745" s="19"/>
      <c r="I1745" s="13">
        <f>+I1744+G1745-H1745</f>
        <v>2507292.3489999995</v>
      </c>
      <c r="J1745" s="12"/>
      <c r="L1745" s="4"/>
    </row>
    <row r="1746" spans="1:13" x14ac:dyDescent="0.2">
      <c r="A1746" s="20">
        <v>45756</v>
      </c>
      <c r="B1746" s="17">
        <v>41646029</v>
      </c>
      <c r="C1746" s="12" t="s">
        <v>133</v>
      </c>
      <c r="D1746" s="13">
        <v>101714</v>
      </c>
      <c r="E1746" s="13">
        <v>101714</v>
      </c>
      <c r="F1746" s="13">
        <v>5085.7</v>
      </c>
      <c r="G1746" s="13"/>
      <c r="H1746" s="13">
        <v>96628.3</v>
      </c>
      <c r="I1746" s="13">
        <f>+I1745+G1746-H1746</f>
        <v>2410664.0489999996</v>
      </c>
      <c r="J1746" s="12" t="s">
        <v>32</v>
      </c>
      <c r="L1746" s="4"/>
      <c r="M1746" s="2" t="s">
        <v>273</v>
      </c>
    </row>
    <row r="1747" spans="1:13" x14ac:dyDescent="0.2">
      <c r="A1747" s="20">
        <v>45756</v>
      </c>
      <c r="B1747" s="17">
        <v>41646112</v>
      </c>
      <c r="C1747" s="12" t="s">
        <v>34</v>
      </c>
      <c r="D1747" s="13">
        <v>294295.12</v>
      </c>
      <c r="E1747" s="13">
        <v>294295.12</v>
      </c>
      <c r="F1747" s="13">
        <v>14714.76</v>
      </c>
      <c r="G1747" s="13"/>
      <c r="H1747" s="13">
        <v>279580.36</v>
      </c>
      <c r="I1747" s="13">
        <f>+I1746+G1747-H1747</f>
        <v>2131083.6889999998</v>
      </c>
      <c r="J1747" s="12" t="s">
        <v>44</v>
      </c>
      <c r="L1747" s="4"/>
      <c r="M1747" s="2" t="s">
        <v>272</v>
      </c>
    </row>
    <row r="1748" spans="1:13" x14ac:dyDescent="0.2">
      <c r="A1748" s="20">
        <v>45756</v>
      </c>
      <c r="B1748" s="17">
        <v>41646223</v>
      </c>
      <c r="C1748" s="12" t="s">
        <v>65</v>
      </c>
      <c r="D1748" s="13">
        <v>104534.84</v>
      </c>
      <c r="E1748" s="13">
        <v>0</v>
      </c>
      <c r="F1748" s="13">
        <v>0</v>
      </c>
      <c r="G1748" s="13"/>
      <c r="H1748" s="13">
        <v>104534.84</v>
      </c>
      <c r="I1748" s="13">
        <f>+I1747+G1748-H1748</f>
        <v>2026548.8489999997</v>
      </c>
      <c r="J1748" s="12" t="s">
        <v>154</v>
      </c>
      <c r="L1748" s="4"/>
      <c r="M1748" s="2" t="s">
        <v>271</v>
      </c>
    </row>
    <row r="1749" spans="1:13" x14ac:dyDescent="0.2">
      <c r="A1749" s="20">
        <v>45756</v>
      </c>
      <c r="B1749" s="17">
        <v>41646324</v>
      </c>
      <c r="C1749" s="12" t="s">
        <v>29</v>
      </c>
      <c r="D1749" s="13">
        <v>362749</v>
      </c>
      <c r="E1749" s="13">
        <v>328045</v>
      </c>
      <c r="F1749" s="13">
        <v>16402.25</v>
      </c>
      <c r="G1749" s="13"/>
      <c r="H1749" s="13">
        <v>346346.75</v>
      </c>
      <c r="I1749" s="13">
        <f>+I1748+G1749-H1749</f>
        <v>1680202.0989999997</v>
      </c>
      <c r="J1749" s="12" t="s">
        <v>270</v>
      </c>
      <c r="L1749" s="4"/>
      <c r="M1749" s="2" t="s">
        <v>269</v>
      </c>
    </row>
    <row r="1750" spans="1:13" x14ac:dyDescent="0.2">
      <c r="A1750" s="20">
        <v>45756</v>
      </c>
      <c r="B1750" s="17">
        <v>41646468</v>
      </c>
      <c r="C1750" s="12" t="s">
        <v>28</v>
      </c>
      <c r="D1750" s="13">
        <v>55500</v>
      </c>
      <c r="E1750" s="13">
        <v>0</v>
      </c>
      <c r="F1750" s="13">
        <v>0</v>
      </c>
      <c r="G1750" s="13"/>
      <c r="H1750" s="13">
        <v>55500</v>
      </c>
      <c r="I1750" s="13">
        <f>+I1749+G1750-H1750</f>
        <v>1624702.0989999997</v>
      </c>
      <c r="J1750" s="12" t="s">
        <v>268</v>
      </c>
      <c r="L1750" s="4"/>
      <c r="M1750" s="2" t="s">
        <v>267</v>
      </c>
    </row>
    <row r="1751" spans="1:13" x14ac:dyDescent="0.2">
      <c r="A1751" s="20">
        <v>45756</v>
      </c>
      <c r="B1751" s="17">
        <v>41646611</v>
      </c>
      <c r="C1751" s="12" t="s">
        <v>56</v>
      </c>
      <c r="D1751" s="13">
        <v>118259.86</v>
      </c>
      <c r="E1751" s="13">
        <v>105503.29</v>
      </c>
      <c r="F1751" s="13">
        <v>5275.16</v>
      </c>
      <c r="G1751" s="13"/>
      <c r="H1751" s="13">
        <v>112984.7</v>
      </c>
      <c r="I1751" s="13">
        <f>+I1750+G1751-H1751</f>
        <v>1511717.3989999997</v>
      </c>
      <c r="J1751" s="12" t="s">
        <v>176</v>
      </c>
      <c r="L1751" s="4"/>
      <c r="M1751" s="2" t="s">
        <v>266</v>
      </c>
    </row>
    <row r="1752" spans="1:13" x14ac:dyDescent="0.2">
      <c r="A1752" s="20">
        <v>45756</v>
      </c>
      <c r="B1752" s="17">
        <v>41646703</v>
      </c>
      <c r="C1752" s="12" t="s">
        <v>265</v>
      </c>
      <c r="D1752" s="13">
        <v>165200</v>
      </c>
      <c r="E1752" s="13">
        <v>140000</v>
      </c>
      <c r="F1752" s="13">
        <v>7000</v>
      </c>
      <c r="G1752" s="13"/>
      <c r="H1752" s="13">
        <v>158200</v>
      </c>
      <c r="I1752" s="13">
        <f>+I1751+G1752-H1752</f>
        <v>1353517.3989999997</v>
      </c>
      <c r="J1752" s="12" t="s">
        <v>57</v>
      </c>
      <c r="L1752" s="4"/>
      <c r="M1752" s="2" t="s">
        <v>264</v>
      </c>
    </row>
    <row r="1753" spans="1:13" x14ac:dyDescent="0.2">
      <c r="A1753" s="20">
        <v>45756</v>
      </c>
      <c r="B1753" s="17">
        <v>41646780</v>
      </c>
      <c r="C1753" s="12" t="s">
        <v>75</v>
      </c>
      <c r="D1753" s="13">
        <v>161805</v>
      </c>
      <c r="E1753" s="13">
        <v>150825</v>
      </c>
      <c r="F1753" s="13">
        <v>7541.25</v>
      </c>
      <c r="G1753" s="13"/>
      <c r="H1753" s="13">
        <v>154263.75</v>
      </c>
      <c r="I1753" s="13">
        <f>+I1752+G1753-H1753</f>
        <v>1199253.6489999997</v>
      </c>
      <c r="J1753" s="12" t="s">
        <v>263</v>
      </c>
      <c r="L1753" s="4"/>
      <c r="M1753" s="2" t="s">
        <v>262</v>
      </c>
    </row>
    <row r="1754" spans="1:13" x14ac:dyDescent="0.2">
      <c r="A1754" s="20">
        <v>45756</v>
      </c>
      <c r="B1754" s="17">
        <v>41646907</v>
      </c>
      <c r="C1754" s="12" t="s">
        <v>45</v>
      </c>
      <c r="D1754" s="13">
        <v>126000</v>
      </c>
      <c r="E1754" s="13">
        <v>126000</v>
      </c>
      <c r="F1754" s="13">
        <v>6300</v>
      </c>
      <c r="G1754" s="13"/>
      <c r="H1754" s="13">
        <v>119700</v>
      </c>
      <c r="I1754" s="13">
        <f>+I1753+G1754-H1754</f>
        <v>1079553.6489999997</v>
      </c>
      <c r="J1754" s="12" t="s">
        <v>18</v>
      </c>
      <c r="L1754" s="4"/>
      <c r="M1754" s="2" t="s">
        <v>261</v>
      </c>
    </row>
    <row r="1755" spans="1:13" x14ac:dyDescent="0.2">
      <c r="A1755" s="20">
        <v>45756</v>
      </c>
      <c r="B1755" s="17">
        <v>41646981</v>
      </c>
      <c r="C1755" s="12" t="s">
        <v>22</v>
      </c>
      <c r="D1755" s="13">
        <v>181300</v>
      </c>
      <c r="E1755" s="13">
        <v>179500</v>
      </c>
      <c r="F1755" s="13">
        <v>8975</v>
      </c>
      <c r="G1755" s="13"/>
      <c r="H1755" s="13">
        <v>172325</v>
      </c>
      <c r="I1755" s="13">
        <f>+I1754+G1755-H1755</f>
        <v>907228.64899999974</v>
      </c>
      <c r="J1755" s="12" t="s">
        <v>260</v>
      </c>
      <c r="L1755" s="4"/>
      <c r="M1755" s="2" t="s">
        <v>259</v>
      </c>
    </row>
    <row r="1756" spans="1:13" x14ac:dyDescent="0.2">
      <c r="A1756" s="20">
        <v>45756</v>
      </c>
      <c r="B1756" s="17">
        <v>41647078</v>
      </c>
      <c r="C1756" s="12" t="s">
        <v>95</v>
      </c>
      <c r="D1756" s="13">
        <v>107642.44</v>
      </c>
      <c r="E1756" s="13">
        <v>107642.4</v>
      </c>
      <c r="F1756" s="13">
        <v>5382.12</v>
      </c>
      <c r="G1756" s="13"/>
      <c r="H1756" s="13">
        <v>102260.32</v>
      </c>
      <c r="I1756" s="13">
        <f>+I1755+G1756-H1756</f>
        <v>804968.32899999968</v>
      </c>
      <c r="J1756" s="12" t="s">
        <v>18</v>
      </c>
      <c r="L1756" s="4"/>
      <c r="M1756" s="2" t="s">
        <v>258</v>
      </c>
    </row>
    <row r="1757" spans="1:13" x14ac:dyDescent="0.2">
      <c r="A1757" s="20">
        <v>45756</v>
      </c>
      <c r="B1757" s="17">
        <v>41647229</v>
      </c>
      <c r="C1757" s="12" t="s">
        <v>19</v>
      </c>
      <c r="D1757" s="13">
        <v>201660</v>
      </c>
      <c r="E1757" s="13">
        <v>201660</v>
      </c>
      <c r="F1757" s="13">
        <v>10083</v>
      </c>
      <c r="G1757" s="13"/>
      <c r="H1757" s="13">
        <v>191577</v>
      </c>
      <c r="I1757" s="13">
        <f>+I1756+G1757-H1757</f>
        <v>613391.32899999968</v>
      </c>
      <c r="J1757" s="12" t="s">
        <v>18</v>
      </c>
      <c r="L1757" s="4"/>
      <c r="M1757" s="2" t="s">
        <v>257</v>
      </c>
    </row>
    <row r="1758" spans="1:13" x14ac:dyDescent="0.2">
      <c r="A1758" s="20">
        <v>45756</v>
      </c>
      <c r="B1758" s="17">
        <v>41647319</v>
      </c>
      <c r="C1758" s="12" t="s">
        <v>17</v>
      </c>
      <c r="D1758" s="13">
        <v>470260.62</v>
      </c>
      <c r="E1758" s="13">
        <v>0</v>
      </c>
      <c r="F1758" s="13">
        <v>0</v>
      </c>
      <c r="G1758" s="13"/>
      <c r="H1758" s="13">
        <v>470260.62</v>
      </c>
      <c r="I1758" s="13">
        <f>+I1757+G1758-H1758</f>
        <v>143130.70899999968</v>
      </c>
      <c r="J1758" s="12" t="s">
        <v>44</v>
      </c>
      <c r="L1758" s="4"/>
      <c r="M1758" s="2" t="s">
        <v>256</v>
      </c>
    </row>
    <row r="1759" spans="1:13" x14ac:dyDescent="0.2">
      <c r="A1759" s="20">
        <v>45756</v>
      </c>
      <c r="B1759" s="17">
        <v>41647420</v>
      </c>
      <c r="C1759" s="12" t="s">
        <v>255</v>
      </c>
      <c r="D1759" s="13">
        <v>2750</v>
      </c>
      <c r="E1759" s="13"/>
      <c r="F1759" s="13"/>
      <c r="G1759" s="13"/>
      <c r="H1759" s="13">
        <v>2750</v>
      </c>
      <c r="I1759" s="13">
        <f>+I1758+G1759-H1759</f>
        <v>140380.70899999968</v>
      </c>
      <c r="J1759" s="12" t="s">
        <v>211</v>
      </c>
      <c r="L1759" s="4"/>
      <c r="M1759" t="s">
        <v>0</v>
      </c>
    </row>
    <row r="1760" spans="1:13" x14ac:dyDescent="0.2">
      <c r="A1760" s="20">
        <v>45756</v>
      </c>
      <c r="B1760" s="17">
        <v>41647503</v>
      </c>
      <c r="C1760" s="12" t="s">
        <v>254</v>
      </c>
      <c r="D1760" s="13">
        <v>2750</v>
      </c>
      <c r="E1760" s="13"/>
      <c r="F1760" s="13"/>
      <c r="G1760" s="13"/>
      <c r="H1760" s="13">
        <v>2750</v>
      </c>
      <c r="I1760" s="13">
        <f>+I1759+G1760-H1760</f>
        <v>137630.70899999968</v>
      </c>
      <c r="J1760" s="12" t="s">
        <v>211</v>
      </c>
      <c r="L1760" s="4"/>
      <c r="M1760" t="s">
        <v>0</v>
      </c>
    </row>
    <row r="1761" spans="1:13" x14ac:dyDescent="0.2">
      <c r="A1761" s="20">
        <v>45756</v>
      </c>
      <c r="B1761" s="17">
        <v>41647585</v>
      </c>
      <c r="C1761" s="12" t="s">
        <v>253</v>
      </c>
      <c r="D1761" s="13">
        <v>1600</v>
      </c>
      <c r="E1761" s="13"/>
      <c r="F1761" s="13"/>
      <c r="G1761" s="13"/>
      <c r="H1761" s="13">
        <v>1600</v>
      </c>
      <c r="I1761" s="13">
        <f>+I1760+G1761-H1761</f>
        <v>136030.70899999968</v>
      </c>
      <c r="J1761" s="12" t="s">
        <v>211</v>
      </c>
      <c r="L1761" s="4"/>
      <c r="M1761" t="s">
        <v>0</v>
      </c>
    </row>
    <row r="1762" spans="1:13" x14ac:dyDescent="0.2">
      <c r="A1762" s="20">
        <v>45756</v>
      </c>
      <c r="B1762" s="17">
        <v>41647636</v>
      </c>
      <c r="C1762" s="12" t="s">
        <v>252</v>
      </c>
      <c r="D1762" s="13">
        <v>5500</v>
      </c>
      <c r="E1762" s="13"/>
      <c r="F1762" s="13"/>
      <c r="G1762" s="13"/>
      <c r="H1762" s="13">
        <v>5500</v>
      </c>
      <c r="I1762" s="13">
        <f>+I1761+G1762-H1762</f>
        <v>130530.70899999968</v>
      </c>
      <c r="J1762" s="12" t="s">
        <v>211</v>
      </c>
      <c r="L1762" s="4"/>
      <c r="M1762" t="s">
        <v>0</v>
      </c>
    </row>
    <row r="1763" spans="1:13" x14ac:dyDescent="0.2">
      <c r="A1763" s="20">
        <v>45756</v>
      </c>
      <c r="B1763" s="17">
        <v>41647712</v>
      </c>
      <c r="C1763" s="12" t="s">
        <v>213</v>
      </c>
      <c r="D1763" s="13">
        <v>2160</v>
      </c>
      <c r="E1763" s="13"/>
      <c r="F1763" s="13"/>
      <c r="G1763" s="13"/>
      <c r="H1763" s="13">
        <v>2160</v>
      </c>
      <c r="I1763" s="13">
        <f>+I1762+G1763-H1763</f>
        <v>128370.70899999968</v>
      </c>
      <c r="J1763" s="12" t="s">
        <v>211</v>
      </c>
      <c r="L1763" s="4"/>
      <c r="M1763" t="s">
        <v>0</v>
      </c>
    </row>
    <row r="1764" spans="1:13" x14ac:dyDescent="0.2">
      <c r="A1764" s="20">
        <v>45756</v>
      </c>
      <c r="B1764" s="17">
        <v>41647777</v>
      </c>
      <c r="C1764" s="12" t="s">
        <v>251</v>
      </c>
      <c r="D1764" s="13">
        <v>2150</v>
      </c>
      <c r="E1764" s="13"/>
      <c r="F1764" s="13"/>
      <c r="G1764" s="13"/>
      <c r="H1764" s="13">
        <v>2150</v>
      </c>
      <c r="I1764" s="13">
        <f>+I1763+G1764-H1764</f>
        <v>126220.70899999968</v>
      </c>
      <c r="J1764" s="12" t="s">
        <v>211</v>
      </c>
      <c r="L1764" s="4"/>
      <c r="M1764" t="s">
        <v>0</v>
      </c>
    </row>
    <row r="1765" spans="1:13" x14ac:dyDescent="0.2">
      <c r="A1765" s="20">
        <v>45756</v>
      </c>
      <c r="B1765" s="17">
        <v>41647854</v>
      </c>
      <c r="C1765" s="12" t="s">
        <v>250</v>
      </c>
      <c r="D1765" s="13">
        <v>2150</v>
      </c>
      <c r="E1765" s="13"/>
      <c r="F1765" s="13"/>
      <c r="G1765" s="13"/>
      <c r="H1765" s="13">
        <v>2150</v>
      </c>
      <c r="I1765" s="13">
        <f>+I1764+G1765-H1765</f>
        <v>124070.70899999968</v>
      </c>
      <c r="J1765" s="12" t="s">
        <v>211</v>
      </c>
      <c r="L1765" s="4"/>
      <c r="M1765" t="s">
        <v>0</v>
      </c>
    </row>
    <row r="1766" spans="1:13" x14ac:dyDescent="0.2">
      <c r="A1766" s="20">
        <v>45756</v>
      </c>
      <c r="B1766" s="17">
        <v>41647937</v>
      </c>
      <c r="C1766" s="12" t="s">
        <v>249</v>
      </c>
      <c r="D1766" s="13">
        <v>2150</v>
      </c>
      <c r="E1766" s="13"/>
      <c r="F1766" s="13"/>
      <c r="G1766" s="13"/>
      <c r="H1766" s="13">
        <v>2150</v>
      </c>
      <c r="I1766" s="13">
        <f>+I1765+G1766-H1766</f>
        <v>121920.70899999968</v>
      </c>
      <c r="J1766" s="12" t="s">
        <v>211</v>
      </c>
      <c r="L1766" s="4"/>
      <c r="M1766" t="s">
        <v>0</v>
      </c>
    </row>
    <row r="1767" spans="1:13" x14ac:dyDescent="0.2">
      <c r="A1767" s="20">
        <v>45756</v>
      </c>
      <c r="B1767" s="17">
        <v>41648130</v>
      </c>
      <c r="C1767" s="12" t="s">
        <v>248</v>
      </c>
      <c r="D1767" s="13">
        <v>4300</v>
      </c>
      <c r="E1767" s="13"/>
      <c r="F1767" s="13"/>
      <c r="G1767" s="13"/>
      <c r="H1767" s="13">
        <v>4300</v>
      </c>
      <c r="I1767" s="13">
        <f>+I1766+G1767-H1767</f>
        <v>117620.70899999968</v>
      </c>
      <c r="J1767" s="12" t="s">
        <v>211</v>
      </c>
      <c r="L1767" s="4"/>
      <c r="M1767" t="s">
        <v>0</v>
      </c>
    </row>
    <row r="1768" spans="1:13" x14ac:dyDescent="0.2">
      <c r="A1768" s="20">
        <v>45756</v>
      </c>
      <c r="B1768" s="17">
        <v>41648447</v>
      </c>
      <c r="C1768" s="12" t="s">
        <v>247</v>
      </c>
      <c r="D1768" s="13">
        <v>4300</v>
      </c>
      <c r="E1768" s="13"/>
      <c r="F1768" s="13"/>
      <c r="G1768" s="13"/>
      <c r="H1768" s="13">
        <v>4300</v>
      </c>
      <c r="I1768" s="13">
        <f>+I1767+G1768-H1768</f>
        <v>113320.70899999968</v>
      </c>
      <c r="J1768" s="12" t="s">
        <v>211</v>
      </c>
      <c r="L1768" s="4"/>
      <c r="M1768" t="s">
        <v>0</v>
      </c>
    </row>
    <row r="1769" spans="1:13" x14ac:dyDescent="0.2">
      <c r="A1769" s="20">
        <v>45756</v>
      </c>
      <c r="B1769" s="17">
        <v>41648518</v>
      </c>
      <c r="C1769" s="12" t="s">
        <v>246</v>
      </c>
      <c r="D1769" s="13">
        <v>2150</v>
      </c>
      <c r="E1769" s="13"/>
      <c r="F1769" s="13"/>
      <c r="G1769" s="13"/>
      <c r="H1769" s="13">
        <v>2150</v>
      </c>
      <c r="I1769" s="13">
        <f>+I1768+G1769-H1769</f>
        <v>111170.70899999968</v>
      </c>
      <c r="J1769" s="12" t="s">
        <v>211</v>
      </c>
      <c r="L1769" s="4"/>
      <c r="M1769" t="s">
        <v>0</v>
      </c>
    </row>
    <row r="1770" spans="1:13" x14ac:dyDescent="0.2">
      <c r="A1770" s="20">
        <v>45756</v>
      </c>
      <c r="B1770" s="17">
        <v>41648602</v>
      </c>
      <c r="C1770" s="12" t="s">
        <v>245</v>
      </c>
      <c r="D1770" s="13">
        <v>2150</v>
      </c>
      <c r="E1770" s="13"/>
      <c r="F1770" s="13"/>
      <c r="G1770" s="13"/>
      <c r="H1770" s="13">
        <v>2150</v>
      </c>
      <c r="I1770" s="13">
        <f>+I1769+G1770-H1770</f>
        <v>109020.70899999968</v>
      </c>
      <c r="J1770" s="12" t="s">
        <v>211</v>
      </c>
      <c r="L1770" s="4"/>
      <c r="M1770" t="s">
        <v>0</v>
      </c>
    </row>
    <row r="1771" spans="1:13" x14ac:dyDescent="0.2">
      <c r="A1771" s="20">
        <v>45756</v>
      </c>
      <c r="B1771" s="17">
        <v>41648658</v>
      </c>
      <c r="C1771" s="12" t="s">
        <v>42</v>
      </c>
      <c r="D1771" s="13">
        <v>1350</v>
      </c>
      <c r="E1771" s="13"/>
      <c r="F1771" s="13"/>
      <c r="G1771" s="13"/>
      <c r="H1771" s="13">
        <v>1350</v>
      </c>
      <c r="I1771" s="13">
        <f>+I1770+G1771-H1771</f>
        <v>107670.70899999968</v>
      </c>
      <c r="J1771" s="12" t="s">
        <v>211</v>
      </c>
      <c r="L1771" s="4"/>
      <c r="M1771" t="s">
        <v>0</v>
      </c>
    </row>
    <row r="1772" spans="1:13" x14ac:dyDescent="0.2">
      <c r="A1772" s="20">
        <v>45756</v>
      </c>
      <c r="B1772" s="17">
        <v>41648779</v>
      </c>
      <c r="C1772" s="12" t="s">
        <v>244</v>
      </c>
      <c r="D1772" s="13">
        <v>4200</v>
      </c>
      <c r="E1772" s="13"/>
      <c r="F1772" s="13"/>
      <c r="G1772" s="13"/>
      <c r="H1772" s="13">
        <v>4200</v>
      </c>
      <c r="I1772" s="13">
        <f>+I1771+G1772-H1772</f>
        <v>103470.70899999968</v>
      </c>
      <c r="J1772" s="12" t="s">
        <v>211</v>
      </c>
      <c r="L1772" s="4"/>
      <c r="M1772" t="s">
        <v>0</v>
      </c>
    </row>
    <row r="1773" spans="1:13" x14ac:dyDescent="0.2">
      <c r="A1773" s="20">
        <v>45756</v>
      </c>
      <c r="B1773" s="17">
        <v>41648857</v>
      </c>
      <c r="C1773" s="12" t="s">
        <v>243</v>
      </c>
      <c r="D1773" s="13">
        <v>2750</v>
      </c>
      <c r="E1773" s="13"/>
      <c r="F1773" s="13"/>
      <c r="G1773" s="13"/>
      <c r="H1773" s="13">
        <v>2750</v>
      </c>
      <c r="I1773" s="13">
        <f>+I1772+G1773-H1773</f>
        <v>100720.70899999968</v>
      </c>
      <c r="J1773" s="12" t="s">
        <v>211</v>
      </c>
      <c r="L1773" s="4"/>
      <c r="M1773" t="s">
        <v>0</v>
      </c>
    </row>
    <row r="1774" spans="1:13" x14ac:dyDescent="0.2">
      <c r="A1774" s="20">
        <v>45756</v>
      </c>
      <c r="B1774" s="17">
        <v>41648896</v>
      </c>
      <c r="C1774" s="12" t="s">
        <v>242</v>
      </c>
      <c r="D1774" s="13">
        <v>2750</v>
      </c>
      <c r="E1774" s="13"/>
      <c r="F1774" s="13"/>
      <c r="G1774" s="13"/>
      <c r="H1774" s="13">
        <v>2750</v>
      </c>
      <c r="I1774" s="13">
        <f>+I1773+G1774-H1774</f>
        <v>97970.708999999682</v>
      </c>
      <c r="J1774" s="12" t="s">
        <v>211</v>
      </c>
      <c r="L1774" s="4"/>
      <c r="M1774" t="s">
        <v>0</v>
      </c>
    </row>
    <row r="1775" spans="1:13" x14ac:dyDescent="0.2">
      <c r="A1775" s="20">
        <v>45757</v>
      </c>
      <c r="B1775" s="17">
        <v>41663614</v>
      </c>
      <c r="C1775" s="12" t="s">
        <v>51</v>
      </c>
      <c r="D1775" s="13">
        <v>86759.24</v>
      </c>
      <c r="E1775" s="13"/>
      <c r="F1775" s="13"/>
      <c r="G1775" s="13"/>
      <c r="H1775" s="13">
        <v>86759.24</v>
      </c>
      <c r="I1775" s="13">
        <f>+I1774+G1775-H1775</f>
        <v>11211.468999999677</v>
      </c>
      <c r="J1775" s="12" t="s">
        <v>4</v>
      </c>
      <c r="L1775" s="4"/>
      <c r="M1775" t="s">
        <v>241</v>
      </c>
    </row>
    <row r="1776" spans="1:13" x14ac:dyDescent="0.2">
      <c r="A1776" s="20">
        <v>45757</v>
      </c>
      <c r="B1776" s="17"/>
      <c r="C1776" s="12" t="s">
        <v>2</v>
      </c>
      <c r="D1776" s="13">
        <v>3694.04</v>
      </c>
      <c r="E1776" s="13"/>
      <c r="F1776" s="13"/>
      <c r="G1776" s="13"/>
      <c r="H1776" s="13">
        <v>3694.04</v>
      </c>
      <c r="I1776" s="13">
        <f>+I1775+G1776-H1776</f>
        <v>7517.4289999996772</v>
      </c>
      <c r="J1776" s="12" t="s">
        <v>1</v>
      </c>
      <c r="L1776" s="4"/>
      <c r="M1776" t="s">
        <v>0</v>
      </c>
    </row>
    <row r="1777" spans="1:13" x14ac:dyDescent="0.2">
      <c r="A1777" s="20"/>
      <c r="B1777" s="17"/>
      <c r="C1777" s="22" t="s">
        <v>240</v>
      </c>
      <c r="D1777" s="13"/>
      <c r="E1777" s="13"/>
      <c r="F1777" s="13"/>
      <c r="G1777" s="13"/>
      <c r="H1777" s="13"/>
      <c r="I1777" s="13">
        <f>+I1776+G1777-H1777</f>
        <v>7517.4289999996772</v>
      </c>
      <c r="J1777" s="12"/>
      <c r="L1777" s="4"/>
      <c r="M1777" t="s">
        <v>0</v>
      </c>
    </row>
    <row r="1778" spans="1:13" x14ac:dyDescent="0.2">
      <c r="A1778" s="20">
        <v>45777</v>
      </c>
      <c r="B1778" s="17">
        <v>4524000010</v>
      </c>
      <c r="C1778" s="12" t="s">
        <v>2</v>
      </c>
      <c r="D1778" s="13"/>
      <c r="E1778" s="13"/>
      <c r="F1778" s="13"/>
      <c r="G1778" s="13">
        <v>2499949.92</v>
      </c>
      <c r="H1778" s="13"/>
      <c r="I1778" s="13">
        <f>+I1777+G1778-H1778</f>
        <v>2507467.3489999995</v>
      </c>
      <c r="J1778" s="12"/>
      <c r="L1778" s="4"/>
      <c r="M1778" t="s">
        <v>0</v>
      </c>
    </row>
    <row r="1779" spans="1:13" x14ac:dyDescent="0.2">
      <c r="A1779" s="20">
        <v>45777</v>
      </c>
      <c r="B1779" s="17"/>
      <c r="C1779" s="12" t="s">
        <v>2</v>
      </c>
      <c r="D1779" s="13">
        <v>175</v>
      </c>
      <c r="E1779" s="13"/>
      <c r="F1779" s="13"/>
      <c r="G1779" s="13"/>
      <c r="H1779" s="13">
        <v>175</v>
      </c>
      <c r="I1779" s="13">
        <f>+I1778+G1779-H1779</f>
        <v>2507292.3489999995</v>
      </c>
      <c r="J1779" s="12" t="s">
        <v>1</v>
      </c>
      <c r="L1779" s="4"/>
    </row>
    <row r="1780" spans="1:13" x14ac:dyDescent="0.2">
      <c r="A1780" s="20">
        <v>45785</v>
      </c>
      <c r="B1780" s="17">
        <v>42484559</v>
      </c>
      <c r="C1780" s="12" t="s">
        <v>133</v>
      </c>
      <c r="D1780" s="13">
        <v>124378</v>
      </c>
      <c r="E1780" s="13">
        <v>124378</v>
      </c>
      <c r="F1780" s="13">
        <v>6218.9</v>
      </c>
      <c r="G1780" s="13"/>
      <c r="H1780" s="13">
        <v>118159.1</v>
      </c>
      <c r="I1780" s="13">
        <f>+I1779+G1780-H1780</f>
        <v>2389133.2489999994</v>
      </c>
      <c r="J1780" s="12" t="s">
        <v>32</v>
      </c>
      <c r="L1780" s="4"/>
      <c r="M1780" t="s">
        <v>239</v>
      </c>
    </row>
    <row r="1781" spans="1:13" x14ac:dyDescent="0.2">
      <c r="A1781" s="20">
        <v>45785</v>
      </c>
      <c r="B1781" s="17">
        <v>42484848</v>
      </c>
      <c r="C1781" s="12" t="s">
        <v>34</v>
      </c>
      <c r="D1781" s="13">
        <v>399713.25</v>
      </c>
      <c r="E1781" s="13">
        <v>394402.96</v>
      </c>
      <c r="F1781" s="13">
        <v>19720.150000000001</v>
      </c>
      <c r="G1781" s="13"/>
      <c r="H1781" s="13">
        <v>379993.1</v>
      </c>
      <c r="I1781" s="13">
        <f>+I1780+G1781-H1781</f>
        <v>2009140.1489999993</v>
      </c>
      <c r="J1781" s="12" t="s">
        <v>238</v>
      </c>
      <c r="L1781" s="4"/>
      <c r="M1781" t="s">
        <v>237</v>
      </c>
    </row>
    <row r="1782" spans="1:13" x14ac:dyDescent="0.2">
      <c r="A1782" s="20">
        <v>45785</v>
      </c>
      <c r="B1782" s="17">
        <v>42484925</v>
      </c>
      <c r="C1782" s="12" t="s">
        <v>65</v>
      </c>
      <c r="D1782" s="13">
        <v>93726.75</v>
      </c>
      <c r="E1782" s="13">
        <v>0</v>
      </c>
      <c r="F1782" s="13"/>
      <c r="G1782" s="13"/>
      <c r="H1782" s="13">
        <v>93726.75</v>
      </c>
      <c r="I1782" s="13">
        <f>+I1781+G1782-H1782</f>
        <v>1915413.3989999993</v>
      </c>
      <c r="J1782" s="12" t="s">
        <v>236</v>
      </c>
      <c r="L1782" s="4"/>
      <c r="M1782" t="s">
        <v>235</v>
      </c>
    </row>
    <row r="1783" spans="1:13" x14ac:dyDescent="0.2">
      <c r="A1783" s="20">
        <v>45785</v>
      </c>
      <c r="B1783" s="17">
        <v>42485719</v>
      </c>
      <c r="C1783" s="12" t="s">
        <v>234</v>
      </c>
      <c r="D1783" s="13">
        <v>78627.899999999994</v>
      </c>
      <c r="E1783" s="13">
        <v>0</v>
      </c>
      <c r="F1783" s="13"/>
      <c r="G1783" s="13"/>
      <c r="H1783" s="13">
        <v>78627.899999999994</v>
      </c>
      <c r="I1783" s="13">
        <f>+I1782+G1783-H1783</f>
        <v>1836785.4989999994</v>
      </c>
      <c r="J1783" s="12" t="s">
        <v>44</v>
      </c>
      <c r="L1783" s="4"/>
      <c r="M1783" t="s">
        <v>233</v>
      </c>
    </row>
    <row r="1784" spans="1:13" x14ac:dyDescent="0.2">
      <c r="A1784" s="20">
        <v>45785</v>
      </c>
      <c r="B1784" s="17">
        <v>42486005</v>
      </c>
      <c r="C1784" s="12" t="s">
        <v>232</v>
      </c>
      <c r="D1784" s="13">
        <v>13190.15</v>
      </c>
      <c r="E1784" s="13">
        <v>0</v>
      </c>
      <c r="F1784" s="13"/>
      <c r="G1784" s="13"/>
      <c r="H1784" s="13">
        <v>13190.15</v>
      </c>
      <c r="I1784" s="13">
        <f>+I1783+G1784-H1784</f>
        <v>1823595.3489999995</v>
      </c>
      <c r="J1784" s="12" t="s">
        <v>231</v>
      </c>
      <c r="L1784" s="4"/>
      <c r="M1784" t="s">
        <v>230</v>
      </c>
    </row>
    <row r="1785" spans="1:13" x14ac:dyDescent="0.2">
      <c r="A1785" s="20">
        <v>45785</v>
      </c>
      <c r="B1785" s="17">
        <v>42486573</v>
      </c>
      <c r="C1785" s="12" t="s">
        <v>60</v>
      </c>
      <c r="D1785" s="13">
        <v>112820</v>
      </c>
      <c r="E1785" s="13">
        <v>99500</v>
      </c>
      <c r="F1785" s="13">
        <v>4975</v>
      </c>
      <c r="G1785" s="13"/>
      <c r="H1785" s="13">
        <v>107845</v>
      </c>
      <c r="I1785" s="13">
        <f>+I1784+G1785-H1785</f>
        <v>1715750.3489999995</v>
      </c>
      <c r="J1785" s="12" t="s">
        <v>229</v>
      </c>
      <c r="L1785" s="4"/>
      <c r="M1785" t="s">
        <v>228</v>
      </c>
    </row>
    <row r="1786" spans="1:13" x14ac:dyDescent="0.2">
      <c r="A1786" s="20">
        <v>45785</v>
      </c>
      <c r="B1786" s="17">
        <v>42486782</v>
      </c>
      <c r="C1786" s="12" t="s">
        <v>31</v>
      </c>
      <c r="D1786" s="13">
        <v>244571.68</v>
      </c>
      <c r="E1786" s="13">
        <v>0</v>
      </c>
      <c r="F1786" s="13"/>
      <c r="G1786" s="13"/>
      <c r="H1786" s="13">
        <v>244571.68</v>
      </c>
      <c r="I1786" s="13">
        <f>+I1785+G1786-H1786</f>
        <v>1471178.6689999995</v>
      </c>
      <c r="J1786" s="12" t="s">
        <v>18</v>
      </c>
      <c r="L1786" s="4"/>
      <c r="M1786" t="s">
        <v>227</v>
      </c>
    </row>
    <row r="1787" spans="1:13" x14ac:dyDescent="0.2">
      <c r="A1787" s="20">
        <v>45785</v>
      </c>
      <c r="B1787" s="17">
        <v>42486872</v>
      </c>
      <c r="C1787" s="12" t="s">
        <v>202</v>
      </c>
      <c r="D1787" s="13">
        <v>75000</v>
      </c>
      <c r="E1787" s="13">
        <v>75000</v>
      </c>
      <c r="F1787" s="13">
        <v>3750</v>
      </c>
      <c r="G1787" s="13"/>
      <c r="H1787" s="13">
        <v>71250</v>
      </c>
      <c r="I1787" s="13">
        <f>+I1786+G1787-H1787</f>
        <v>1399928.6689999995</v>
      </c>
      <c r="J1787" s="12" t="s">
        <v>226</v>
      </c>
      <c r="L1787" s="4"/>
      <c r="M1787" t="s">
        <v>225</v>
      </c>
    </row>
    <row r="1788" spans="1:13" x14ac:dyDescent="0.2">
      <c r="A1788" s="20">
        <v>45785</v>
      </c>
      <c r="B1788" s="17">
        <v>42488817</v>
      </c>
      <c r="C1788" s="12" t="s">
        <v>30</v>
      </c>
      <c r="D1788" s="13">
        <v>246900</v>
      </c>
      <c r="E1788" s="13">
        <v>246900</v>
      </c>
      <c r="F1788" s="13">
        <v>12345</v>
      </c>
      <c r="G1788" s="13"/>
      <c r="H1788" s="13">
        <v>234555</v>
      </c>
      <c r="I1788" s="13">
        <f>+I1787+G1788-H1788</f>
        <v>1165373.6689999995</v>
      </c>
      <c r="J1788" s="12" t="s">
        <v>18</v>
      </c>
      <c r="L1788" s="4"/>
      <c r="M1788" t="s">
        <v>224</v>
      </c>
    </row>
    <row r="1789" spans="1:13" x14ac:dyDescent="0.2">
      <c r="A1789" s="20">
        <v>45785</v>
      </c>
      <c r="B1789" s="17">
        <v>42487014</v>
      </c>
      <c r="C1789" s="12" t="s">
        <v>28</v>
      </c>
      <c r="D1789" s="13">
        <v>18500</v>
      </c>
      <c r="E1789" s="13">
        <v>0</v>
      </c>
      <c r="F1789" s="13"/>
      <c r="G1789" s="13"/>
      <c r="H1789" s="13">
        <v>18500</v>
      </c>
      <c r="I1789" s="13">
        <f>+I1788+G1789-H1789</f>
        <v>1146873.6689999995</v>
      </c>
      <c r="J1789" s="12" t="s">
        <v>223</v>
      </c>
      <c r="L1789" s="4"/>
      <c r="M1789" t="s">
        <v>222</v>
      </c>
    </row>
    <row r="1790" spans="1:13" x14ac:dyDescent="0.2">
      <c r="A1790" s="20">
        <v>45785</v>
      </c>
      <c r="B1790" s="17">
        <v>42487451</v>
      </c>
      <c r="C1790" s="12" t="s">
        <v>26</v>
      </c>
      <c r="D1790" s="13">
        <v>439440.79</v>
      </c>
      <c r="E1790" s="13">
        <v>439440.78</v>
      </c>
      <c r="F1790" s="13">
        <v>21972.04</v>
      </c>
      <c r="G1790" s="13"/>
      <c r="H1790" s="13">
        <v>417468.75</v>
      </c>
      <c r="I1790" s="13">
        <f>+I1789+G1790-H1790</f>
        <v>729404.91899999953</v>
      </c>
      <c r="J1790" s="12" t="s">
        <v>221</v>
      </c>
      <c r="L1790" s="4"/>
      <c r="M1790" t="s">
        <v>220</v>
      </c>
    </row>
    <row r="1791" spans="1:13" x14ac:dyDescent="0.2">
      <c r="A1791" s="20">
        <v>45785</v>
      </c>
      <c r="B1791" s="17">
        <v>42489160</v>
      </c>
      <c r="C1791" s="12" t="s">
        <v>45</v>
      </c>
      <c r="D1791" s="13">
        <v>225000</v>
      </c>
      <c r="E1791" s="13">
        <v>225000</v>
      </c>
      <c r="F1791" s="13">
        <v>11250</v>
      </c>
      <c r="G1791" s="13"/>
      <c r="H1791" s="13">
        <v>213750</v>
      </c>
      <c r="I1791" s="13">
        <f>+I1790+G1791-H1791</f>
        <v>515654.91899999953</v>
      </c>
      <c r="J1791" s="12" t="s">
        <v>18</v>
      </c>
      <c r="L1791" s="4"/>
      <c r="M1791" t="s">
        <v>219</v>
      </c>
    </row>
    <row r="1792" spans="1:13" x14ac:dyDescent="0.2">
      <c r="A1792" s="20">
        <v>45785</v>
      </c>
      <c r="B1792" s="17">
        <v>42489384</v>
      </c>
      <c r="C1792" s="12" t="s">
        <v>24</v>
      </c>
      <c r="D1792" s="13">
        <v>111344.8</v>
      </c>
      <c r="E1792" s="13">
        <v>94360</v>
      </c>
      <c r="F1792" s="13">
        <v>4718</v>
      </c>
      <c r="G1792" s="13"/>
      <c r="H1792" s="13">
        <v>106626.8</v>
      </c>
      <c r="I1792" s="13">
        <f>+I1791+G1792-H1792</f>
        <v>409028.11899999954</v>
      </c>
      <c r="J1792" s="12" t="s">
        <v>23</v>
      </c>
      <c r="L1792" s="4"/>
      <c r="M1792" t="s">
        <v>218</v>
      </c>
    </row>
    <row r="1793" spans="1:13" x14ac:dyDescent="0.2">
      <c r="A1793" s="20">
        <v>45785</v>
      </c>
      <c r="B1793" s="17">
        <v>42489834</v>
      </c>
      <c r="C1793" s="12" t="s">
        <v>20</v>
      </c>
      <c r="D1793" s="13">
        <v>21557.56</v>
      </c>
      <c r="E1793" s="13">
        <v>21557.56</v>
      </c>
      <c r="F1793" s="13">
        <v>1077.8800000000001</v>
      </c>
      <c r="G1793" s="13"/>
      <c r="H1793" s="13">
        <v>20479.68</v>
      </c>
      <c r="I1793" s="13">
        <f>+I1792+G1793-H1793</f>
        <v>388548.43899999955</v>
      </c>
      <c r="J1793" s="12" t="s">
        <v>18</v>
      </c>
      <c r="L1793" s="4"/>
      <c r="M1793" t="s">
        <v>217</v>
      </c>
    </row>
    <row r="1794" spans="1:13" x14ac:dyDescent="0.2">
      <c r="A1794" s="20">
        <v>45785</v>
      </c>
      <c r="B1794" s="17">
        <v>42490022</v>
      </c>
      <c r="C1794" s="12" t="s">
        <v>17</v>
      </c>
      <c r="D1794" s="13">
        <v>255660</v>
      </c>
      <c r="E1794" s="13">
        <v>0</v>
      </c>
      <c r="F1794" s="13">
        <v>0</v>
      </c>
      <c r="G1794" s="13"/>
      <c r="H1794" s="13">
        <v>255660</v>
      </c>
      <c r="I1794" s="13">
        <f>+I1793+G1794-H1794</f>
        <v>132888.43899999955</v>
      </c>
      <c r="J1794" s="12" t="s">
        <v>216</v>
      </c>
      <c r="L1794" s="4"/>
      <c r="M1794" t="s">
        <v>215</v>
      </c>
    </row>
    <row r="1795" spans="1:13" x14ac:dyDescent="0.2">
      <c r="A1795" s="20">
        <v>45785</v>
      </c>
      <c r="B1795" s="17">
        <v>42490467</v>
      </c>
      <c r="C1795" s="12" t="s">
        <v>89</v>
      </c>
      <c r="D1795" s="13">
        <v>9150</v>
      </c>
      <c r="E1795" s="13">
        <v>0</v>
      </c>
      <c r="F1795" s="13">
        <v>0</v>
      </c>
      <c r="G1795" s="13"/>
      <c r="H1795" s="13">
        <v>9150</v>
      </c>
      <c r="I1795" s="13">
        <f>+I1794+G1795-H1795</f>
        <v>123738.43899999955</v>
      </c>
      <c r="J1795" s="12" t="s">
        <v>211</v>
      </c>
      <c r="L1795" s="4"/>
      <c r="M1795" t="s">
        <v>0</v>
      </c>
    </row>
    <row r="1796" spans="1:13" x14ac:dyDescent="0.2">
      <c r="A1796" s="20">
        <v>45785</v>
      </c>
      <c r="B1796" s="17">
        <v>42490574</v>
      </c>
      <c r="C1796" s="12" t="s">
        <v>43</v>
      </c>
      <c r="D1796" s="13">
        <v>2750</v>
      </c>
      <c r="E1796" s="13">
        <v>0</v>
      </c>
      <c r="F1796" s="13">
        <v>0</v>
      </c>
      <c r="G1796" s="13"/>
      <c r="H1796" s="13">
        <v>2750</v>
      </c>
      <c r="I1796" s="13">
        <f>+I1795+G1796-H1796</f>
        <v>120988.43899999955</v>
      </c>
      <c r="J1796" s="12" t="s">
        <v>211</v>
      </c>
      <c r="L1796" s="4"/>
      <c r="M1796" t="s">
        <v>0</v>
      </c>
    </row>
    <row r="1797" spans="1:13" x14ac:dyDescent="0.2">
      <c r="A1797" s="20">
        <v>45785</v>
      </c>
      <c r="B1797" s="17">
        <v>42490650</v>
      </c>
      <c r="C1797" s="12" t="s">
        <v>108</v>
      </c>
      <c r="D1797" s="13">
        <v>2750</v>
      </c>
      <c r="E1797" s="13">
        <v>0</v>
      </c>
      <c r="F1797" s="13">
        <v>0</v>
      </c>
      <c r="G1797" s="13"/>
      <c r="H1797" s="13">
        <v>2750</v>
      </c>
      <c r="I1797" s="13">
        <f>+I1796+G1797-H1797</f>
        <v>118238.43899999955</v>
      </c>
      <c r="J1797" s="12" t="s">
        <v>211</v>
      </c>
      <c r="L1797" s="4"/>
      <c r="M1797" t="s">
        <v>0</v>
      </c>
    </row>
    <row r="1798" spans="1:13" x14ac:dyDescent="0.2">
      <c r="A1798" s="20">
        <v>45785</v>
      </c>
      <c r="B1798" s="17">
        <v>42490703</v>
      </c>
      <c r="C1798" s="12" t="s">
        <v>214</v>
      </c>
      <c r="D1798" s="13">
        <v>2150</v>
      </c>
      <c r="E1798" s="13">
        <v>0</v>
      </c>
      <c r="F1798" s="13">
        <v>0</v>
      </c>
      <c r="G1798" s="13"/>
      <c r="H1798" s="13">
        <v>2150</v>
      </c>
      <c r="I1798" s="13">
        <f>+I1797+G1798-H1798</f>
        <v>116088.43899999955</v>
      </c>
      <c r="J1798" s="12" t="s">
        <v>211</v>
      </c>
      <c r="L1798" s="4"/>
      <c r="M1798" t="s">
        <v>0</v>
      </c>
    </row>
    <row r="1799" spans="1:13" x14ac:dyDescent="0.2">
      <c r="A1799" s="20">
        <v>45785</v>
      </c>
      <c r="B1799" s="17">
        <v>42490768</v>
      </c>
      <c r="C1799" s="12" t="s">
        <v>71</v>
      </c>
      <c r="D1799" s="13">
        <v>7200</v>
      </c>
      <c r="E1799" s="13">
        <v>0</v>
      </c>
      <c r="F1799" s="13">
        <v>0</v>
      </c>
      <c r="G1799" s="13"/>
      <c r="H1799" s="13">
        <v>7200</v>
      </c>
      <c r="I1799" s="13">
        <f>+I1798+G1799-H1799</f>
        <v>108888.43899999955</v>
      </c>
      <c r="J1799" s="12" t="s">
        <v>211</v>
      </c>
      <c r="L1799" s="4"/>
      <c r="M1799" t="s">
        <v>0</v>
      </c>
    </row>
    <row r="1800" spans="1:13" x14ac:dyDescent="0.2">
      <c r="A1800" s="20">
        <v>45785</v>
      </c>
      <c r="B1800" s="17">
        <v>42490865</v>
      </c>
      <c r="C1800" s="12" t="s">
        <v>83</v>
      </c>
      <c r="D1800" s="13">
        <v>2800</v>
      </c>
      <c r="E1800" s="13">
        <v>0</v>
      </c>
      <c r="F1800" s="13">
        <v>0</v>
      </c>
      <c r="G1800" s="13"/>
      <c r="H1800" s="13">
        <v>2800</v>
      </c>
      <c r="I1800" s="13">
        <f>+I1799+G1800-H1800</f>
        <v>106088.43899999955</v>
      </c>
      <c r="J1800" s="12" t="s">
        <v>211</v>
      </c>
      <c r="L1800" s="4"/>
      <c r="M1800" t="s">
        <v>0</v>
      </c>
    </row>
    <row r="1801" spans="1:13" x14ac:dyDescent="0.2">
      <c r="A1801" s="20">
        <v>45785</v>
      </c>
      <c r="B1801" s="17">
        <v>42490908</v>
      </c>
      <c r="C1801" s="12" t="s">
        <v>105</v>
      </c>
      <c r="D1801" s="13">
        <v>3900</v>
      </c>
      <c r="E1801" s="13">
        <v>0</v>
      </c>
      <c r="F1801" s="13">
        <v>0</v>
      </c>
      <c r="G1801" s="13"/>
      <c r="H1801" s="13">
        <v>3900</v>
      </c>
      <c r="I1801" s="13">
        <f>+I1800+G1801-H1801</f>
        <v>102188.43899999955</v>
      </c>
      <c r="J1801" s="12" t="s">
        <v>211</v>
      </c>
      <c r="L1801" s="4"/>
      <c r="M1801" t="s">
        <v>0</v>
      </c>
    </row>
    <row r="1802" spans="1:13" x14ac:dyDescent="0.2">
      <c r="A1802" s="20">
        <v>45785</v>
      </c>
      <c r="B1802" s="17">
        <v>42290953</v>
      </c>
      <c r="C1802" s="12" t="s">
        <v>213</v>
      </c>
      <c r="D1802" s="13">
        <v>2800</v>
      </c>
      <c r="E1802" s="13">
        <v>0</v>
      </c>
      <c r="F1802" s="13">
        <v>0</v>
      </c>
      <c r="G1802" s="13"/>
      <c r="H1802" s="13">
        <v>2800</v>
      </c>
      <c r="I1802" s="13">
        <f>+I1801+G1802-H1802</f>
        <v>99388.438999999547</v>
      </c>
      <c r="J1802" s="12" t="s">
        <v>211</v>
      </c>
      <c r="L1802" s="4"/>
      <c r="M1802" t="s">
        <v>0</v>
      </c>
    </row>
    <row r="1803" spans="1:13" x14ac:dyDescent="0.2">
      <c r="A1803" s="20">
        <v>45785</v>
      </c>
      <c r="B1803" s="17">
        <v>42491062</v>
      </c>
      <c r="C1803" s="12" t="s">
        <v>212</v>
      </c>
      <c r="D1803" s="13">
        <v>2150</v>
      </c>
      <c r="E1803" s="13">
        <v>0</v>
      </c>
      <c r="F1803" s="13">
        <v>0</v>
      </c>
      <c r="G1803" s="13"/>
      <c r="H1803" s="13">
        <v>2150</v>
      </c>
      <c r="I1803" s="13">
        <f>+I1802+G1803-H1803</f>
        <v>97238.438999999547</v>
      </c>
      <c r="J1803" s="12" t="s">
        <v>211</v>
      </c>
      <c r="L1803" s="4"/>
      <c r="M1803" t="s">
        <v>0</v>
      </c>
    </row>
    <row r="1804" spans="1:13" x14ac:dyDescent="0.2">
      <c r="A1804" s="20">
        <v>45786</v>
      </c>
      <c r="B1804" s="17">
        <v>42520788</v>
      </c>
      <c r="C1804" s="12" t="s">
        <v>51</v>
      </c>
      <c r="D1804" s="13">
        <v>86026.97</v>
      </c>
      <c r="E1804" s="13"/>
      <c r="F1804" s="13"/>
      <c r="G1804" s="13"/>
      <c r="H1804" s="13">
        <v>86026.97</v>
      </c>
      <c r="I1804" s="13">
        <f>+I1803+G1804-H1804</f>
        <v>11211.468999999546</v>
      </c>
      <c r="J1804" s="12" t="s">
        <v>4</v>
      </c>
      <c r="L1804" s="4"/>
      <c r="M1804" s="2" t="s">
        <v>210</v>
      </c>
    </row>
    <row r="1805" spans="1:13" x14ac:dyDescent="0.2">
      <c r="A1805" s="18"/>
      <c r="B1805" s="17"/>
      <c r="C1805" s="12" t="s">
        <v>2</v>
      </c>
      <c r="D1805" s="13">
        <v>3870.12</v>
      </c>
      <c r="E1805" s="13"/>
      <c r="F1805" s="13"/>
      <c r="G1805" s="13"/>
      <c r="H1805" s="13">
        <v>3870.12</v>
      </c>
      <c r="I1805" s="13">
        <f>+I1804+G1805-H1805</f>
        <v>7341.3489999995463</v>
      </c>
      <c r="J1805" s="12" t="s">
        <v>1</v>
      </c>
      <c r="L1805" s="4"/>
      <c r="M1805" t="s">
        <v>0</v>
      </c>
    </row>
    <row r="1806" spans="1:13" x14ac:dyDescent="0.2">
      <c r="A1806" s="18"/>
      <c r="B1806" s="17"/>
      <c r="C1806" s="22" t="s">
        <v>209</v>
      </c>
      <c r="D1806" s="13"/>
      <c r="E1806" s="13"/>
      <c r="F1806" s="13"/>
      <c r="G1806" s="13"/>
      <c r="H1806" s="13"/>
      <c r="I1806" s="13">
        <f>+I1805+G1806-H1806</f>
        <v>7341.3489999995463</v>
      </c>
      <c r="J1806" s="12"/>
      <c r="L1806" s="4"/>
      <c r="M1806" t="s">
        <v>0</v>
      </c>
    </row>
    <row r="1807" spans="1:13" x14ac:dyDescent="0.2">
      <c r="A1807" s="18">
        <v>45828</v>
      </c>
      <c r="B1807" s="17">
        <v>4524000012</v>
      </c>
      <c r="C1807" s="12" t="s">
        <v>2</v>
      </c>
      <c r="D1807" s="13"/>
      <c r="E1807" s="13"/>
      <c r="F1807" s="13"/>
      <c r="G1807" s="13">
        <v>2499951</v>
      </c>
      <c r="H1807" s="13"/>
      <c r="I1807" s="13">
        <f>+I1806+G1807-H1807</f>
        <v>2507292.3489999995</v>
      </c>
      <c r="J1807" s="12"/>
      <c r="L1807" s="4"/>
    </row>
    <row r="1808" spans="1:13" x14ac:dyDescent="0.2">
      <c r="A1808" s="18">
        <v>45828</v>
      </c>
      <c r="B1808" s="17">
        <v>39938621078</v>
      </c>
      <c r="C1808" s="12" t="s">
        <v>133</v>
      </c>
      <c r="D1808" s="13">
        <v>22100</v>
      </c>
      <c r="E1808" s="13">
        <v>22100</v>
      </c>
      <c r="F1808" s="13">
        <v>1105</v>
      </c>
      <c r="G1808" s="13"/>
      <c r="H1808" s="13">
        <v>20995</v>
      </c>
      <c r="I1808" s="13">
        <f>+I1807+G1808-H1808</f>
        <v>2486297.3489999995</v>
      </c>
      <c r="J1808" s="12" t="s">
        <v>32</v>
      </c>
      <c r="L1808" s="4"/>
      <c r="M1808" s="2" t="s">
        <v>208</v>
      </c>
    </row>
    <row r="1809" spans="1:13" x14ac:dyDescent="0.2">
      <c r="A1809" s="18">
        <v>45828</v>
      </c>
      <c r="B1809" s="17">
        <v>39938658568</v>
      </c>
      <c r="C1809" s="12" t="s">
        <v>34</v>
      </c>
      <c r="D1809" s="13">
        <v>260083.84</v>
      </c>
      <c r="E1809" s="13">
        <v>255374.75</v>
      </c>
      <c r="F1809" s="13">
        <v>12768.74</v>
      </c>
      <c r="G1809" s="13"/>
      <c r="H1809" s="13">
        <v>247315.1</v>
      </c>
      <c r="I1809" s="13">
        <f>+I1808+G1809-H1809</f>
        <v>2238982.2489999994</v>
      </c>
      <c r="J1809" s="12" t="s">
        <v>44</v>
      </c>
      <c r="L1809" s="4"/>
      <c r="M1809" s="2" t="s">
        <v>207</v>
      </c>
    </row>
    <row r="1810" spans="1:13" x14ac:dyDescent="0.2">
      <c r="A1810" s="18">
        <v>45828</v>
      </c>
      <c r="B1810" s="17">
        <v>39938662112</v>
      </c>
      <c r="C1810" s="12" t="s">
        <v>65</v>
      </c>
      <c r="D1810" s="13">
        <v>93734.55</v>
      </c>
      <c r="E1810" s="13">
        <v>0</v>
      </c>
      <c r="F1810" s="13">
        <v>0</v>
      </c>
      <c r="G1810" s="13"/>
      <c r="H1810" s="13">
        <v>93734.55</v>
      </c>
      <c r="I1810" s="13">
        <f>+I1809+G1810-H1810</f>
        <v>2145247.6989999996</v>
      </c>
      <c r="J1810" s="12" t="s">
        <v>154</v>
      </c>
      <c r="L1810" s="4"/>
      <c r="M1810" s="2" t="s">
        <v>206</v>
      </c>
    </row>
    <row r="1811" spans="1:13" x14ac:dyDescent="0.2">
      <c r="A1811" s="18">
        <v>45828</v>
      </c>
      <c r="B1811" s="17">
        <v>39938679941</v>
      </c>
      <c r="C1811" s="12" t="s">
        <v>205</v>
      </c>
      <c r="D1811" s="13">
        <v>3000</v>
      </c>
      <c r="E1811" s="13">
        <v>0</v>
      </c>
      <c r="F1811" s="13">
        <v>0</v>
      </c>
      <c r="G1811" s="13"/>
      <c r="H1811" s="13">
        <v>3000</v>
      </c>
      <c r="I1811" s="13">
        <f>+I1810+G1811-H1811</f>
        <v>2142247.6989999996</v>
      </c>
      <c r="J1811" s="12" t="s">
        <v>204</v>
      </c>
      <c r="L1811" s="4"/>
      <c r="M1811" s="2"/>
    </row>
    <row r="1812" spans="1:13" x14ac:dyDescent="0.2">
      <c r="A1812" s="18">
        <v>45828</v>
      </c>
      <c r="B1812" s="17">
        <v>39938689985</v>
      </c>
      <c r="C1812" s="12" t="s">
        <v>31</v>
      </c>
      <c r="D1812" s="13">
        <v>231312</v>
      </c>
      <c r="E1812" s="13">
        <v>0</v>
      </c>
      <c r="F1812" s="13">
        <v>0</v>
      </c>
      <c r="G1812" s="13"/>
      <c r="H1812" s="13">
        <v>231312</v>
      </c>
      <c r="I1812" s="13">
        <f>+I1811+G1812-H1812</f>
        <v>1910935.6989999996</v>
      </c>
      <c r="J1812" s="12" t="s">
        <v>18</v>
      </c>
      <c r="L1812" s="4"/>
      <c r="M1812" s="2" t="s">
        <v>203</v>
      </c>
    </row>
    <row r="1813" spans="1:13" x14ac:dyDescent="0.2">
      <c r="A1813" s="18">
        <v>45828</v>
      </c>
      <c r="B1813" s="17">
        <v>39938710519</v>
      </c>
      <c r="C1813" s="12" t="s">
        <v>202</v>
      </c>
      <c r="D1813" s="13">
        <v>247540</v>
      </c>
      <c r="E1813" s="13">
        <v>247540</v>
      </c>
      <c r="F1813" s="13">
        <v>12377</v>
      </c>
      <c r="G1813" s="13"/>
      <c r="H1813" s="13">
        <v>235163</v>
      </c>
      <c r="I1813" s="13">
        <f>+I1812+G1813-H1813</f>
        <v>1675772.6989999996</v>
      </c>
      <c r="J1813" s="12" t="s">
        <v>18</v>
      </c>
      <c r="L1813" s="4"/>
      <c r="M1813" s="2" t="s">
        <v>201</v>
      </c>
    </row>
    <row r="1814" spans="1:13" x14ac:dyDescent="0.2">
      <c r="A1814" s="18">
        <v>45828</v>
      </c>
      <c r="B1814" s="17">
        <v>39938718740</v>
      </c>
      <c r="C1814" s="12" t="s">
        <v>30</v>
      </c>
      <c r="D1814" s="13">
        <v>201800</v>
      </c>
      <c r="E1814" s="13">
        <v>201800</v>
      </c>
      <c r="F1814" s="13">
        <v>10090</v>
      </c>
      <c r="G1814" s="13"/>
      <c r="H1814" s="13">
        <v>191710</v>
      </c>
      <c r="I1814" s="13">
        <f>+I1813+G1814-H1814</f>
        <v>1484062.6989999996</v>
      </c>
      <c r="J1814" s="12" t="s">
        <v>18</v>
      </c>
      <c r="L1814" s="4"/>
      <c r="M1814" s="2" t="s">
        <v>200</v>
      </c>
    </row>
    <row r="1815" spans="1:13" x14ac:dyDescent="0.2">
      <c r="A1815" s="18">
        <v>45828</v>
      </c>
      <c r="B1815" s="17">
        <v>39938738170</v>
      </c>
      <c r="C1815" s="12" t="s">
        <v>28</v>
      </c>
      <c r="D1815" s="13">
        <v>18500</v>
      </c>
      <c r="E1815" s="13">
        <v>0</v>
      </c>
      <c r="F1815" s="13">
        <v>0</v>
      </c>
      <c r="G1815" s="13"/>
      <c r="H1815" s="13">
        <v>18500</v>
      </c>
      <c r="I1815" s="13">
        <f>+I1814+G1815-H1815</f>
        <v>1465562.6989999996</v>
      </c>
      <c r="J1815" s="12" t="s">
        <v>76</v>
      </c>
      <c r="L1815" s="4"/>
      <c r="M1815" s="2" t="s">
        <v>199</v>
      </c>
    </row>
    <row r="1816" spans="1:13" x14ac:dyDescent="0.2">
      <c r="A1816" s="18">
        <v>45828</v>
      </c>
      <c r="B1816" s="17">
        <v>39938753536</v>
      </c>
      <c r="C1816" s="12" t="s">
        <v>58</v>
      </c>
      <c r="D1816" s="13">
        <v>235410</v>
      </c>
      <c r="E1816" s="13">
        <v>199500</v>
      </c>
      <c r="F1816" s="13">
        <v>9975</v>
      </c>
      <c r="G1816" s="13"/>
      <c r="H1816" s="13">
        <v>225435</v>
      </c>
      <c r="I1816" s="13">
        <f>+I1815+G1816-H1816</f>
        <v>1240127.6989999996</v>
      </c>
      <c r="J1816" s="12" t="s">
        <v>118</v>
      </c>
      <c r="L1816" s="4"/>
      <c r="M1816" s="2" t="s">
        <v>198</v>
      </c>
    </row>
    <row r="1817" spans="1:13" x14ac:dyDescent="0.2">
      <c r="A1817" s="18">
        <v>45828</v>
      </c>
      <c r="B1817" s="17">
        <v>39938768592</v>
      </c>
      <c r="C1817" s="12" t="s">
        <v>56</v>
      </c>
      <c r="D1817" s="13">
        <v>61663.31</v>
      </c>
      <c r="E1817" s="13">
        <v>0</v>
      </c>
      <c r="F1817" s="13">
        <v>0</v>
      </c>
      <c r="G1817" s="13"/>
      <c r="H1817" s="13">
        <v>61663.31</v>
      </c>
      <c r="I1817" s="13">
        <f>+I1816+G1817-H1817</f>
        <v>1178464.3889999995</v>
      </c>
      <c r="J1817" s="12" t="s">
        <v>176</v>
      </c>
      <c r="L1817" s="4"/>
      <c r="M1817" s="2" t="s">
        <v>197</v>
      </c>
    </row>
    <row r="1818" spans="1:13" x14ac:dyDescent="0.2">
      <c r="A1818" s="18">
        <v>45828</v>
      </c>
      <c r="B1818" s="17">
        <v>39938782110</v>
      </c>
      <c r="C1818" s="12" t="s">
        <v>75</v>
      </c>
      <c r="D1818" s="13">
        <v>127600</v>
      </c>
      <c r="E1818" s="13">
        <v>0</v>
      </c>
      <c r="F1818" s="13">
        <v>0</v>
      </c>
      <c r="G1818" s="13"/>
      <c r="H1818" s="13">
        <v>127600</v>
      </c>
      <c r="I1818" s="13">
        <f>+I1817+G1818-H1818</f>
        <v>1050864.3889999995</v>
      </c>
      <c r="J1818" s="12" t="s">
        <v>123</v>
      </c>
      <c r="L1818" s="4"/>
      <c r="M1818" s="2" t="s">
        <v>196</v>
      </c>
    </row>
    <row r="1819" spans="1:13" x14ac:dyDescent="0.2">
      <c r="A1819" s="18">
        <v>45828</v>
      </c>
      <c r="B1819" s="17">
        <v>39938795534</v>
      </c>
      <c r="C1819" s="12" t="s">
        <v>26</v>
      </c>
      <c r="D1819" s="13">
        <v>294778.12</v>
      </c>
      <c r="E1819" s="13">
        <v>294778.12</v>
      </c>
      <c r="F1819" s="13">
        <v>14738.91</v>
      </c>
      <c r="G1819" s="13"/>
      <c r="H1819" s="13">
        <v>280039.21000000002</v>
      </c>
      <c r="I1819" s="13">
        <f>+I1818+G1819-H1819</f>
        <v>770825.17899999954</v>
      </c>
      <c r="J1819" s="12" t="s">
        <v>147</v>
      </c>
      <c r="L1819" s="4"/>
      <c r="M1819" s="2" t="s">
        <v>195</v>
      </c>
    </row>
    <row r="1820" spans="1:13" x14ac:dyDescent="0.2">
      <c r="A1820" s="18">
        <v>45828</v>
      </c>
      <c r="B1820" s="17">
        <v>39938810917</v>
      </c>
      <c r="C1820" s="12" t="s">
        <v>45</v>
      </c>
      <c r="D1820" s="13">
        <v>170760</v>
      </c>
      <c r="E1820" s="13">
        <v>170760</v>
      </c>
      <c r="F1820" s="13">
        <v>8538</v>
      </c>
      <c r="G1820" s="13"/>
      <c r="H1820" s="13">
        <v>162222</v>
      </c>
      <c r="I1820" s="13">
        <f>+I1819+G1820-H1820</f>
        <v>608603.17899999954</v>
      </c>
      <c r="J1820" s="12" t="s">
        <v>18</v>
      </c>
      <c r="L1820" s="4"/>
      <c r="M1820" s="2" t="s">
        <v>194</v>
      </c>
    </row>
    <row r="1821" spans="1:13" x14ac:dyDescent="0.2">
      <c r="A1821" s="18">
        <v>45828</v>
      </c>
      <c r="B1821" s="17">
        <v>39938824602</v>
      </c>
      <c r="C1821" s="12" t="s">
        <v>20</v>
      </c>
      <c r="D1821" s="13">
        <v>174300</v>
      </c>
      <c r="E1821" s="13">
        <v>174300</v>
      </c>
      <c r="F1821" s="13">
        <v>8715</v>
      </c>
      <c r="G1821" s="13"/>
      <c r="H1821" s="13">
        <v>165585</v>
      </c>
      <c r="I1821" s="13">
        <f>+I1820+G1821-H1821</f>
        <v>443018.17899999954</v>
      </c>
      <c r="J1821" s="12" t="s">
        <v>18</v>
      </c>
      <c r="L1821" s="4"/>
      <c r="M1821" s="2" t="s">
        <v>193</v>
      </c>
    </row>
    <row r="1822" spans="1:13" x14ac:dyDescent="0.2">
      <c r="A1822" s="18">
        <v>45828</v>
      </c>
      <c r="B1822" s="17">
        <v>39938853501</v>
      </c>
      <c r="C1822" s="12" t="s">
        <v>19</v>
      </c>
      <c r="D1822" s="13">
        <v>262160</v>
      </c>
      <c r="E1822" s="13">
        <v>262160</v>
      </c>
      <c r="F1822" s="13">
        <v>13108</v>
      </c>
      <c r="G1822" s="13"/>
      <c r="H1822" s="13">
        <v>249052</v>
      </c>
      <c r="I1822" s="13">
        <f>+I1821+G1822-H1822</f>
        <v>193966.17899999954</v>
      </c>
      <c r="J1822" s="12" t="s">
        <v>18</v>
      </c>
      <c r="L1822" s="4"/>
      <c r="M1822" s="2" t="s">
        <v>192</v>
      </c>
    </row>
    <row r="1823" spans="1:13" x14ac:dyDescent="0.2">
      <c r="A1823" s="18">
        <v>45828</v>
      </c>
      <c r="B1823" s="17">
        <v>39938872630</v>
      </c>
      <c r="C1823" s="12" t="s">
        <v>17</v>
      </c>
      <c r="D1823" s="13">
        <v>26100</v>
      </c>
      <c r="E1823" s="13">
        <v>0</v>
      </c>
      <c r="F1823" s="13">
        <v>0</v>
      </c>
      <c r="G1823" s="13"/>
      <c r="H1823" s="13">
        <v>26100</v>
      </c>
      <c r="I1823" s="13">
        <f>+I1822+G1823-H1823</f>
        <v>167866.17899999954</v>
      </c>
      <c r="J1823" s="12" t="s">
        <v>44</v>
      </c>
      <c r="L1823" s="4"/>
      <c r="M1823" s="2" t="s">
        <v>191</v>
      </c>
    </row>
    <row r="1824" spans="1:13" x14ac:dyDescent="0.2">
      <c r="A1824" s="18">
        <v>45828</v>
      </c>
      <c r="B1824" s="17">
        <v>39938976765</v>
      </c>
      <c r="C1824" s="12" t="s">
        <v>139</v>
      </c>
      <c r="D1824" s="13">
        <v>35990.129999999997</v>
      </c>
      <c r="E1824" s="13">
        <v>35990.129999999997</v>
      </c>
      <c r="F1824" s="13">
        <v>1799.51</v>
      </c>
      <c r="G1824" s="13"/>
      <c r="H1824" s="13">
        <v>34190.620000000003</v>
      </c>
      <c r="I1824" s="13">
        <f>+I1823+G1824-H1824</f>
        <v>133675.55899999954</v>
      </c>
      <c r="J1824" s="12" t="s">
        <v>190</v>
      </c>
      <c r="L1824" s="4"/>
      <c r="M1824" s="2" t="s">
        <v>189</v>
      </c>
    </row>
    <row r="1825" spans="1:13" x14ac:dyDescent="0.2">
      <c r="A1825" s="18">
        <v>45828</v>
      </c>
      <c r="B1825" s="17">
        <v>39938991814</v>
      </c>
      <c r="C1825" s="12" t="s">
        <v>89</v>
      </c>
      <c r="D1825" s="13">
        <v>16950</v>
      </c>
      <c r="E1825" s="13">
        <v>0</v>
      </c>
      <c r="F1825" s="13">
        <v>0</v>
      </c>
      <c r="G1825" s="13"/>
      <c r="H1825" s="13">
        <v>16950</v>
      </c>
      <c r="I1825" s="13">
        <f>+I1824+G1825-H1825</f>
        <v>116725.55899999954</v>
      </c>
      <c r="J1825" s="12" t="s">
        <v>6</v>
      </c>
      <c r="L1825" s="4"/>
      <c r="M1825" t="s">
        <v>0</v>
      </c>
    </row>
    <row r="1826" spans="1:13" x14ac:dyDescent="0.2">
      <c r="A1826" s="18">
        <v>45828</v>
      </c>
      <c r="B1826" s="17">
        <v>39939014013</v>
      </c>
      <c r="C1826" s="12" t="s">
        <v>188</v>
      </c>
      <c r="D1826" s="13">
        <v>800</v>
      </c>
      <c r="E1826" s="13">
        <v>0</v>
      </c>
      <c r="F1826" s="13">
        <v>0</v>
      </c>
      <c r="G1826" s="13"/>
      <c r="H1826" s="13">
        <v>800</v>
      </c>
      <c r="I1826" s="13">
        <f>+I1825+G1826-H1826</f>
        <v>115925.55899999954</v>
      </c>
      <c r="J1826" s="12" t="s">
        <v>6</v>
      </c>
      <c r="L1826" s="4"/>
      <c r="M1826" t="s">
        <v>0</v>
      </c>
    </row>
    <row r="1827" spans="1:13" x14ac:dyDescent="0.2">
      <c r="A1827" s="18">
        <v>45828</v>
      </c>
      <c r="B1827" s="17">
        <v>39939022166</v>
      </c>
      <c r="C1827" s="12" t="s">
        <v>187</v>
      </c>
      <c r="D1827" s="13">
        <v>400</v>
      </c>
      <c r="E1827" s="13">
        <v>0</v>
      </c>
      <c r="F1827" s="13">
        <v>0</v>
      </c>
      <c r="G1827" s="13"/>
      <c r="H1827" s="13">
        <v>400</v>
      </c>
      <c r="I1827" s="13">
        <f>+I1826+G1827-H1827</f>
        <v>115525.55899999954</v>
      </c>
      <c r="J1827" s="12" t="s">
        <v>6</v>
      </c>
      <c r="L1827" s="4"/>
      <c r="M1827" t="s">
        <v>0</v>
      </c>
    </row>
    <row r="1828" spans="1:13" x14ac:dyDescent="0.2">
      <c r="A1828" s="18">
        <v>45828</v>
      </c>
      <c r="B1828" s="17">
        <v>39939067851</v>
      </c>
      <c r="C1828" s="12" t="s">
        <v>160</v>
      </c>
      <c r="D1828" s="13">
        <v>3950</v>
      </c>
      <c r="E1828" s="13">
        <v>0</v>
      </c>
      <c r="F1828" s="13">
        <v>0</v>
      </c>
      <c r="G1828" s="13"/>
      <c r="H1828" s="13">
        <v>3950</v>
      </c>
      <c r="I1828" s="13">
        <f>+I1827+G1828-H1828</f>
        <v>111575.55899999954</v>
      </c>
      <c r="J1828" s="12" t="s">
        <v>6</v>
      </c>
      <c r="L1828" s="4"/>
      <c r="M1828" t="s">
        <v>0</v>
      </c>
    </row>
    <row r="1829" spans="1:13" x14ac:dyDescent="0.2">
      <c r="A1829" s="18">
        <v>45828</v>
      </c>
      <c r="B1829" s="17">
        <v>39939083158</v>
      </c>
      <c r="C1829" s="12" t="s">
        <v>186</v>
      </c>
      <c r="D1829" s="13">
        <v>3850</v>
      </c>
      <c r="E1829" s="13">
        <v>0</v>
      </c>
      <c r="F1829" s="13">
        <v>0</v>
      </c>
      <c r="G1829" s="13"/>
      <c r="H1829" s="13">
        <v>3850</v>
      </c>
      <c r="I1829" s="13">
        <f>+I1828+G1829-H1829</f>
        <v>107725.55899999954</v>
      </c>
      <c r="J1829" s="12" t="s">
        <v>6</v>
      </c>
      <c r="L1829" s="4"/>
      <c r="M1829" t="s">
        <v>0</v>
      </c>
    </row>
    <row r="1830" spans="1:13" x14ac:dyDescent="0.2">
      <c r="A1830" s="18">
        <v>45828</v>
      </c>
      <c r="B1830" s="17">
        <v>39939104309</v>
      </c>
      <c r="C1830" s="12" t="s">
        <v>71</v>
      </c>
      <c r="D1830" s="13">
        <v>1200</v>
      </c>
      <c r="E1830" s="13">
        <v>0</v>
      </c>
      <c r="F1830" s="13">
        <v>0</v>
      </c>
      <c r="G1830" s="13"/>
      <c r="H1830" s="13">
        <v>1200</v>
      </c>
      <c r="I1830" s="13">
        <f>+I1829+G1830-H1830</f>
        <v>106525.55899999954</v>
      </c>
      <c r="J1830" s="12" t="s">
        <v>6</v>
      </c>
      <c r="L1830" s="4"/>
      <c r="M1830" t="s">
        <v>0</v>
      </c>
    </row>
    <row r="1831" spans="1:13" x14ac:dyDescent="0.2">
      <c r="A1831" s="18">
        <v>45828</v>
      </c>
      <c r="B1831" s="17">
        <v>39939111450</v>
      </c>
      <c r="C1831" s="12" t="s">
        <v>185</v>
      </c>
      <c r="D1831" s="13">
        <v>1100</v>
      </c>
      <c r="E1831" s="13">
        <v>0</v>
      </c>
      <c r="F1831" s="13">
        <v>0</v>
      </c>
      <c r="G1831" s="13"/>
      <c r="H1831" s="13">
        <v>1100</v>
      </c>
      <c r="I1831" s="13">
        <f>+I1830+G1831-H1831</f>
        <v>105425.55899999954</v>
      </c>
      <c r="J1831" s="12" t="s">
        <v>6</v>
      </c>
      <c r="L1831" s="4"/>
      <c r="M1831" t="s">
        <v>0</v>
      </c>
    </row>
    <row r="1832" spans="1:13" x14ac:dyDescent="0.2">
      <c r="A1832" s="18">
        <v>45828</v>
      </c>
      <c r="B1832" s="17">
        <v>39939123912</v>
      </c>
      <c r="C1832" s="12" t="s">
        <v>105</v>
      </c>
      <c r="D1832" s="13">
        <v>950</v>
      </c>
      <c r="E1832" s="13">
        <v>0</v>
      </c>
      <c r="F1832" s="13">
        <v>0</v>
      </c>
      <c r="G1832" s="13"/>
      <c r="H1832" s="13">
        <v>950</v>
      </c>
      <c r="I1832" s="13">
        <f>+I1831+G1832-H1832</f>
        <v>104475.55899999954</v>
      </c>
      <c r="J1832" s="12" t="s">
        <v>6</v>
      </c>
      <c r="L1832" s="4"/>
      <c r="M1832" t="s">
        <v>0</v>
      </c>
    </row>
    <row r="1833" spans="1:13" x14ac:dyDescent="0.2">
      <c r="A1833" s="18">
        <v>45831</v>
      </c>
      <c r="B1833" s="17">
        <v>39957507924</v>
      </c>
      <c r="C1833" s="12" t="s">
        <v>51</v>
      </c>
      <c r="D1833" s="13">
        <v>93215.16</v>
      </c>
      <c r="E1833" s="13"/>
      <c r="F1833" s="13"/>
      <c r="G1833" s="13"/>
      <c r="H1833" s="13">
        <v>93215.16</v>
      </c>
      <c r="I1833" s="13">
        <f>+I1832+G1833-H1833</f>
        <v>11260.398999999539</v>
      </c>
      <c r="J1833" s="12" t="s">
        <v>4</v>
      </c>
      <c r="L1833" s="4"/>
      <c r="M1833" t="s">
        <v>184</v>
      </c>
    </row>
    <row r="1834" spans="1:13" x14ac:dyDescent="0.2">
      <c r="A1834" s="18"/>
      <c r="B1834" s="17"/>
      <c r="C1834" s="12" t="s">
        <v>2</v>
      </c>
      <c r="D1834" s="13">
        <v>4009.24</v>
      </c>
      <c r="E1834" s="13"/>
      <c r="F1834" s="13"/>
      <c r="G1834" s="13"/>
      <c r="H1834" s="13">
        <v>4009.24</v>
      </c>
      <c r="I1834" s="13">
        <f>+I1833+G1834-H1834</f>
        <v>7251.1589999995394</v>
      </c>
      <c r="J1834" s="12" t="s">
        <v>1</v>
      </c>
      <c r="L1834" s="4"/>
      <c r="M1834" t="s">
        <v>0</v>
      </c>
    </row>
    <row r="1835" spans="1:13" x14ac:dyDescent="0.2">
      <c r="A1835" s="18"/>
      <c r="B1835" s="17"/>
      <c r="C1835" s="22" t="s">
        <v>183</v>
      </c>
      <c r="D1835" s="13"/>
      <c r="E1835" s="13"/>
      <c r="F1835" s="13"/>
      <c r="G1835" s="13"/>
      <c r="H1835" s="13"/>
      <c r="I1835" s="13">
        <f>+I1834+G1835-H1835</f>
        <v>7251.1589999995394</v>
      </c>
      <c r="J1835" s="12"/>
      <c r="L1835" s="4"/>
    </row>
    <row r="1836" spans="1:13" x14ac:dyDescent="0.2">
      <c r="A1836" s="18">
        <v>45848</v>
      </c>
      <c r="B1836" s="17">
        <v>4524000010</v>
      </c>
      <c r="C1836" s="12" t="s">
        <v>2</v>
      </c>
      <c r="D1836" s="13"/>
      <c r="E1836" s="13"/>
      <c r="F1836" s="13"/>
      <c r="G1836" s="13">
        <v>2499986.19</v>
      </c>
      <c r="H1836" s="13"/>
      <c r="I1836" s="13">
        <f>+I1835+G1836-H1836</f>
        <v>2507237.3489999995</v>
      </c>
      <c r="J1836" s="12"/>
      <c r="L1836" s="4"/>
      <c r="M1836" t="s">
        <v>0</v>
      </c>
    </row>
    <row r="1837" spans="1:13" x14ac:dyDescent="0.2">
      <c r="A1837" s="18">
        <v>45852</v>
      </c>
      <c r="B1837" s="17">
        <v>40133521293</v>
      </c>
      <c r="C1837" s="12" t="s">
        <v>133</v>
      </c>
      <c r="D1837" s="13">
        <v>83563</v>
      </c>
      <c r="E1837" s="13">
        <v>0</v>
      </c>
      <c r="F1837" s="13">
        <v>0</v>
      </c>
      <c r="G1837" s="13"/>
      <c r="H1837" s="13">
        <v>83563</v>
      </c>
      <c r="I1837" s="13">
        <f>+I1836+G1837-H1837</f>
        <v>2423674.3489999995</v>
      </c>
      <c r="J1837" s="12" t="s">
        <v>182</v>
      </c>
      <c r="L1837" s="4"/>
      <c r="M1837" t="s">
        <v>181</v>
      </c>
    </row>
    <row r="1838" spans="1:13" x14ac:dyDescent="0.2">
      <c r="A1838" s="18">
        <v>45852</v>
      </c>
      <c r="B1838" s="17">
        <v>40133537553</v>
      </c>
      <c r="C1838" s="12" t="s">
        <v>34</v>
      </c>
      <c r="D1838" s="13">
        <v>406990.84</v>
      </c>
      <c r="E1838" s="13">
        <v>406818.04</v>
      </c>
      <c r="F1838" s="13">
        <v>20340.900000000001</v>
      </c>
      <c r="G1838" s="13"/>
      <c r="H1838" s="13">
        <v>386649.94</v>
      </c>
      <c r="I1838" s="13">
        <f>+I1837+G1838-H1838</f>
        <v>2037024.4089999995</v>
      </c>
      <c r="J1838" s="12" t="s">
        <v>180</v>
      </c>
      <c r="L1838" s="4"/>
      <c r="M1838" t="s">
        <v>179</v>
      </c>
    </row>
    <row r="1839" spans="1:13" x14ac:dyDescent="0.2">
      <c r="A1839" s="18">
        <v>45852</v>
      </c>
      <c r="B1839" s="17">
        <v>40133542455</v>
      </c>
      <c r="C1839" s="12" t="s">
        <v>65</v>
      </c>
      <c r="D1839" s="13">
        <v>120786.62</v>
      </c>
      <c r="E1839" s="13">
        <v>0</v>
      </c>
      <c r="F1839" s="13">
        <v>0</v>
      </c>
      <c r="G1839" s="13"/>
      <c r="H1839" s="13">
        <v>120786.62</v>
      </c>
      <c r="I1839" s="13">
        <f>+I1838+G1839-H1839</f>
        <v>1916237.7889999994</v>
      </c>
      <c r="J1839" s="12" t="s">
        <v>154</v>
      </c>
      <c r="L1839" s="4"/>
      <c r="M1839" t="s">
        <v>178</v>
      </c>
    </row>
    <row r="1840" spans="1:13" x14ac:dyDescent="0.2">
      <c r="A1840" s="18">
        <v>45852</v>
      </c>
      <c r="B1840" s="17">
        <v>40133563696</v>
      </c>
      <c r="C1840" s="12" t="s">
        <v>177</v>
      </c>
      <c r="D1840" s="13">
        <v>30669</v>
      </c>
      <c r="E1840" s="13">
        <v>29040</v>
      </c>
      <c r="F1840" s="13">
        <v>1452</v>
      </c>
      <c r="G1840" s="13"/>
      <c r="H1840" s="13">
        <v>29217</v>
      </c>
      <c r="I1840" s="13">
        <f>+I1839+G1840-H1840</f>
        <v>1887020.7889999994</v>
      </c>
      <c r="J1840" s="12" t="s">
        <v>176</v>
      </c>
      <c r="L1840" s="4"/>
      <c r="M1840" t="s">
        <v>175</v>
      </c>
    </row>
    <row r="1841" spans="1:13" x14ac:dyDescent="0.2">
      <c r="A1841" s="18">
        <v>45852</v>
      </c>
      <c r="B1841" s="17">
        <v>40133573852</v>
      </c>
      <c r="C1841" s="12" t="s">
        <v>60</v>
      </c>
      <c r="D1841" s="13">
        <v>82420</v>
      </c>
      <c r="E1841" s="13">
        <v>0</v>
      </c>
      <c r="F1841" s="13">
        <v>0</v>
      </c>
      <c r="G1841" s="13"/>
      <c r="H1841" s="13">
        <v>82420</v>
      </c>
      <c r="I1841" s="13">
        <f>+I1840+G1841-H1841</f>
        <v>1804600.7889999994</v>
      </c>
      <c r="J1841" s="12" t="s">
        <v>123</v>
      </c>
      <c r="L1841" s="4"/>
      <c r="M1841" t="s">
        <v>174</v>
      </c>
    </row>
    <row r="1842" spans="1:13" x14ac:dyDescent="0.2">
      <c r="A1842" s="18">
        <v>45852</v>
      </c>
      <c r="B1842" s="17">
        <v>40133587381</v>
      </c>
      <c r="C1842" s="12" t="s">
        <v>31</v>
      </c>
      <c r="D1842" s="13">
        <v>225813.2</v>
      </c>
      <c r="E1842" s="13">
        <v>0</v>
      </c>
      <c r="F1842" s="13">
        <v>0</v>
      </c>
      <c r="G1842" s="13"/>
      <c r="H1842" s="13">
        <v>225813.2</v>
      </c>
      <c r="I1842" s="13">
        <f>+I1841+G1842-H1842</f>
        <v>1578787.5889999995</v>
      </c>
      <c r="J1842" s="12" t="s">
        <v>18</v>
      </c>
      <c r="L1842" s="4"/>
      <c r="M1842" t="s">
        <v>173</v>
      </c>
    </row>
    <row r="1843" spans="1:13" x14ac:dyDescent="0.2">
      <c r="A1843" s="18">
        <v>45852</v>
      </c>
      <c r="B1843" s="17">
        <v>40133600923</v>
      </c>
      <c r="C1843" s="12" t="s">
        <v>40</v>
      </c>
      <c r="D1843" s="13">
        <v>87160</v>
      </c>
      <c r="E1843" s="13">
        <v>0</v>
      </c>
      <c r="F1843" s="13">
        <v>0</v>
      </c>
      <c r="G1843" s="13"/>
      <c r="H1843" s="13">
        <v>87160</v>
      </c>
      <c r="I1843" s="13">
        <f>+I1842+G1843-H1843</f>
        <v>1491627.5889999995</v>
      </c>
      <c r="J1843" s="12" t="s">
        <v>123</v>
      </c>
      <c r="L1843" s="4"/>
      <c r="M1843" t="s">
        <v>172</v>
      </c>
    </row>
    <row r="1844" spans="1:13" x14ac:dyDescent="0.2">
      <c r="A1844" s="18">
        <v>45852</v>
      </c>
      <c r="B1844" s="17">
        <v>40133614168</v>
      </c>
      <c r="C1844" s="12" t="s">
        <v>121</v>
      </c>
      <c r="D1844" s="13">
        <v>157600</v>
      </c>
      <c r="E1844" s="13">
        <v>157600</v>
      </c>
      <c r="F1844" s="13">
        <v>7880</v>
      </c>
      <c r="G1844" s="13"/>
      <c r="H1844" s="13">
        <v>149720</v>
      </c>
      <c r="I1844" s="13">
        <f>+I1843+G1844-H1844</f>
        <v>1341907.5889999995</v>
      </c>
      <c r="J1844" s="12" t="s">
        <v>18</v>
      </c>
      <c r="L1844" s="4"/>
      <c r="M1844" t="s">
        <v>171</v>
      </c>
    </row>
    <row r="1845" spans="1:13" x14ac:dyDescent="0.2">
      <c r="A1845" s="18">
        <v>45852</v>
      </c>
      <c r="B1845" s="17">
        <v>40133619603</v>
      </c>
      <c r="C1845" s="12" t="s">
        <v>29</v>
      </c>
      <c r="D1845" s="13">
        <v>149099.29</v>
      </c>
      <c r="E1845" s="13">
        <v>0</v>
      </c>
      <c r="F1845" s="13">
        <v>0</v>
      </c>
      <c r="G1845" s="13"/>
      <c r="H1845" s="13">
        <v>149099.29</v>
      </c>
      <c r="I1845" s="13">
        <f>+I1844+G1845-H1845</f>
        <v>1192808.2989999994</v>
      </c>
      <c r="J1845" s="12" t="s">
        <v>149</v>
      </c>
      <c r="L1845" s="4"/>
      <c r="M1845" t="s">
        <v>170</v>
      </c>
    </row>
    <row r="1846" spans="1:13" x14ac:dyDescent="0.2">
      <c r="A1846" s="18">
        <v>45852</v>
      </c>
      <c r="B1846" s="17">
        <v>40133629939</v>
      </c>
      <c r="C1846" s="12" t="s">
        <v>28</v>
      </c>
      <c r="D1846" s="13">
        <v>18500</v>
      </c>
      <c r="E1846" s="13">
        <v>0</v>
      </c>
      <c r="F1846" s="13">
        <v>0</v>
      </c>
      <c r="G1846" s="13"/>
      <c r="H1846" s="13">
        <v>18500</v>
      </c>
      <c r="I1846" s="13">
        <f>+I1845+G1846-H1846</f>
        <v>1174308.2989999994</v>
      </c>
      <c r="J1846" s="12" t="s">
        <v>76</v>
      </c>
      <c r="L1846" s="4"/>
      <c r="M1846" t="s">
        <v>169</v>
      </c>
    </row>
    <row r="1847" spans="1:13" x14ac:dyDescent="0.2">
      <c r="A1847" s="18">
        <v>45852</v>
      </c>
      <c r="B1847" s="17">
        <v>40133650066</v>
      </c>
      <c r="C1847" s="12" t="s">
        <v>58</v>
      </c>
      <c r="D1847" s="13">
        <v>214760</v>
      </c>
      <c r="E1847" s="13">
        <v>182000</v>
      </c>
      <c r="F1847" s="13">
        <v>9100</v>
      </c>
      <c r="G1847" s="13"/>
      <c r="H1847" s="13">
        <v>205660</v>
      </c>
      <c r="I1847" s="13">
        <f>+I1846+G1847-H1847</f>
        <v>968648.29899999942</v>
      </c>
      <c r="J1847" s="12" t="s">
        <v>118</v>
      </c>
      <c r="L1847" s="4"/>
      <c r="M1847" t="s">
        <v>168</v>
      </c>
    </row>
    <row r="1848" spans="1:13" x14ac:dyDescent="0.2">
      <c r="A1848" s="18">
        <v>45852</v>
      </c>
      <c r="B1848" s="17">
        <v>40133655454</v>
      </c>
      <c r="C1848" s="12" t="s">
        <v>47</v>
      </c>
      <c r="D1848" s="13">
        <v>200144.85</v>
      </c>
      <c r="E1848" s="13">
        <v>0</v>
      </c>
      <c r="F1848" s="13">
        <v>0</v>
      </c>
      <c r="G1848" s="13"/>
      <c r="H1848" s="13">
        <v>200144.85</v>
      </c>
      <c r="I1848" s="13">
        <f>+I1847+G1848-H1848</f>
        <v>768503.44899999944</v>
      </c>
      <c r="J1848" s="12" t="s">
        <v>149</v>
      </c>
      <c r="L1848" s="4"/>
      <c r="M1848" t="s">
        <v>167</v>
      </c>
    </row>
    <row r="1849" spans="1:13" x14ac:dyDescent="0.2">
      <c r="A1849" s="18">
        <v>45852</v>
      </c>
      <c r="B1849" s="17">
        <v>40133672640</v>
      </c>
      <c r="C1849" s="12" t="s">
        <v>26</v>
      </c>
      <c r="D1849" s="13">
        <v>336751</v>
      </c>
      <c r="E1849" s="13">
        <v>336751</v>
      </c>
      <c r="F1849" s="13">
        <v>16837.55</v>
      </c>
      <c r="G1849" s="13"/>
      <c r="H1849" s="13">
        <v>319913.45</v>
      </c>
      <c r="I1849" s="13">
        <f>+I1848+G1849-H1849</f>
        <v>448589.99899999943</v>
      </c>
      <c r="J1849" s="12" t="s">
        <v>147</v>
      </c>
      <c r="L1849" s="4"/>
      <c r="M1849" t="s">
        <v>166</v>
      </c>
    </row>
    <row r="1850" spans="1:13" x14ac:dyDescent="0.2">
      <c r="A1850" s="18">
        <v>45852</v>
      </c>
      <c r="B1850" s="17">
        <v>40133686289</v>
      </c>
      <c r="C1850" s="12" t="s">
        <v>22</v>
      </c>
      <c r="D1850" s="13">
        <v>130400</v>
      </c>
      <c r="E1850" s="13">
        <v>130400</v>
      </c>
      <c r="F1850" s="13">
        <v>6520</v>
      </c>
      <c r="G1850" s="13"/>
      <c r="H1850" s="13">
        <v>123880</v>
      </c>
      <c r="I1850" s="13">
        <f>+I1849+G1850-H1850</f>
        <v>324709.99899999943</v>
      </c>
      <c r="J1850" s="12" t="s">
        <v>123</v>
      </c>
      <c r="L1850" s="4"/>
      <c r="M1850" t="s">
        <v>165</v>
      </c>
    </row>
    <row r="1851" spans="1:13" x14ac:dyDescent="0.2">
      <c r="A1851" s="18">
        <v>45852</v>
      </c>
      <c r="B1851" s="17">
        <v>40133691960</v>
      </c>
      <c r="C1851" s="12" t="s">
        <v>95</v>
      </c>
      <c r="D1851" s="13">
        <v>54800</v>
      </c>
      <c r="E1851" s="13">
        <v>0</v>
      </c>
      <c r="F1851" s="13">
        <v>0</v>
      </c>
      <c r="G1851" s="13"/>
      <c r="H1851" s="13">
        <v>54800</v>
      </c>
      <c r="I1851" s="13">
        <f>+I1850+G1851-H1851</f>
        <v>269909.99899999943</v>
      </c>
      <c r="J1851" s="12" t="s">
        <v>18</v>
      </c>
      <c r="L1851" s="4"/>
      <c r="M1851" t="s">
        <v>164</v>
      </c>
    </row>
    <row r="1852" spans="1:13" x14ac:dyDescent="0.2">
      <c r="A1852" s="18">
        <v>45852</v>
      </c>
      <c r="B1852" s="17">
        <v>40133704319</v>
      </c>
      <c r="C1852" s="12" t="s">
        <v>19</v>
      </c>
      <c r="D1852" s="13">
        <v>42860</v>
      </c>
      <c r="E1852" s="13">
        <v>42860</v>
      </c>
      <c r="F1852" s="13">
        <v>2143</v>
      </c>
      <c r="G1852" s="13"/>
      <c r="H1852" s="13">
        <v>40717</v>
      </c>
      <c r="I1852" s="13">
        <f>+I1851+G1852-H1852</f>
        <v>229192.99899999943</v>
      </c>
      <c r="J1852" s="12" t="s">
        <v>18</v>
      </c>
      <c r="L1852" s="4"/>
      <c r="M1852" t="s">
        <v>163</v>
      </c>
    </row>
    <row r="1853" spans="1:13" x14ac:dyDescent="0.2">
      <c r="A1853" s="18">
        <v>45852</v>
      </c>
      <c r="B1853" s="17">
        <v>40133715313</v>
      </c>
      <c r="C1853" s="12" t="s">
        <v>54</v>
      </c>
      <c r="D1853" s="13">
        <v>9840</v>
      </c>
      <c r="E1853" s="13">
        <v>9647.7999999999993</v>
      </c>
      <c r="F1853" s="13">
        <v>482.39</v>
      </c>
      <c r="G1853" s="13"/>
      <c r="H1853" s="13">
        <v>9357.61</v>
      </c>
      <c r="I1853" s="13">
        <f>+I1852+G1853-H1853</f>
        <v>219835.38899999944</v>
      </c>
      <c r="J1853" s="12" t="s">
        <v>32</v>
      </c>
      <c r="L1853" s="4"/>
      <c r="M1853" t="s">
        <v>162</v>
      </c>
    </row>
    <row r="1854" spans="1:13" x14ac:dyDescent="0.2">
      <c r="A1854" s="18">
        <v>45852</v>
      </c>
      <c r="B1854" s="17">
        <v>40133729251</v>
      </c>
      <c r="C1854" s="12" t="s">
        <v>141</v>
      </c>
      <c r="D1854" s="13">
        <v>108609.29</v>
      </c>
      <c r="E1854" s="13">
        <v>0</v>
      </c>
      <c r="F1854" s="13">
        <v>0</v>
      </c>
      <c r="G1854" s="13"/>
      <c r="H1854" s="13">
        <v>108609.29</v>
      </c>
      <c r="I1854" s="13">
        <f>+I1853+G1854-H1854</f>
        <v>111226.09899999945</v>
      </c>
      <c r="J1854" s="12" t="s">
        <v>44</v>
      </c>
      <c r="L1854" s="4"/>
      <c r="M1854" t="s">
        <v>161</v>
      </c>
    </row>
    <row r="1855" spans="1:13" x14ac:dyDescent="0.2">
      <c r="A1855" s="18">
        <v>45852</v>
      </c>
      <c r="B1855" s="17">
        <v>40133758737</v>
      </c>
      <c r="C1855" s="12" t="s">
        <v>89</v>
      </c>
      <c r="D1855" s="13">
        <v>15250</v>
      </c>
      <c r="E1855" s="13"/>
      <c r="F1855" s="13"/>
      <c r="G1855" s="13"/>
      <c r="H1855" s="13">
        <v>15250</v>
      </c>
      <c r="I1855" s="13">
        <f>+I1854+G1855-H1855</f>
        <v>95976.098999999449</v>
      </c>
      <c r="J1855" s="12" t="s">
        <v>6</v>
      </c>
      <c r="L1855" s="4"/>
      <c r="M1855" t="s">
        <v>0</v>
      </c>
    </row>
    <row r="1856" spans="1:13" x14ac:dyDescent="0.2">
      <c r="A1856" s="18">
        <v>45852</v>
      </c>
      <c r="B1856" s="17">
        <v>40133782557</v>
      </c>
      <c r="C1856" s="12" t="s">
        <v>108</v>
      </c>
      <c r="D1856" s="13">
        <v>3150</v>
      </c>
      <c r="E1856" s="13"/>
      <c r="F1856" s="13"/>
      <c r="G1856" s="13"/>
      <c r="H1856" s="13">
        <v>3150</v>
      </c>
      <c r="I1856" s="13">
        <f>+I1855+G1856-H1856</f>
        <v>92826.098999999449</v>
      </c>
      <c r="J1856" s="12" t="s">
        <v>6</v>
      </c>
      <c r="L1856" s="4"/>
      <c r="M1856" t="s">
        <v>0</v>
      </c>
    </row>
    <row r="1857" spans="1:13" x14ac:dyDescent="0.2">
      <c r="A1857" s="18">
        <v>45852</v>
      </c>
      <c r="B1857" s="17">
        <v>40133788000</v>
      </c>
      <c r="C1857" s="12" t="s">
        <v>160</v>
      </c>
      <c r="D1857" s="13">
        <v>4150</v>
      </c>
      <c r="E1857" s="13"/>
      <c r="F1857" s="13"/>
      <c r="G1857" s="13"/>
      <c r="H1857" s="13">
        <v>4150</v>
      </c>
      <c r="I1857" s="13">
        <f>+I1856+G1857-H1857</f>
        <v>88676.098999999449</v>
      </c>
      <c r="J1857" s="12" t="s">
        <v>6</v>
      </c>
      <c r="L1857" s="4"/>
      <c r="M1857" t="s">
        <v>0</v>
      </c>
    </row>
    <row r="1858" spans="1:13" x14ac:dyDescent="0.2">
      <c r="A1858" s="18">
        <v>45852</v>
      </c>
      <c r="B1858" s="17">
        <v>40133805007</v>
      </c>
      <c r="C1858" s="12" t="s">
        <v>41</v>
      </c>
      <c r="D1858" s="13">
        <v>3500</v>
      </c>
      <c r="E1858" s="13"/>
      <c r="F1858" s="13"/>
      <c r="G1858" s="13"/>
      <c r="H1858" s="13">
        <v>3500</v>
      </c>
      <c r="I1858" s="13">
        <f>+I1857+G1858-H1858</f>
        <v>85176.098999999449</v>
      </c>
      <c r="J1858" s="12" t="s">
        <v>6</v>
      </c>
      <c r="L1858" s="4"/>
      <c r="M1858" t="s">
        <v>0</v>
      </c>
    </row>
    <row r="1859" spans="1:13" x14ac:dyDescent="0.2">
      <c r="A1859" s="18">
        <v>45852</v>
      </c>
      <c r="B1859" s="17">
        <v>40133818615</v>
      </c>
      <c r="C1859" s="12" t="s">
        <v>71</v>
      </c>
      <c r="D1859" s="13">
        <v>1500</v>
      </c>
      <c r="E1859" s="13"/>
      <c r="F1859" s="13"/>
      <c r="G1859" s="13"/>
      <c r="H1859" s="13">
        <v>1500</v>
      </c>
      <c r="I1859" s="13">
        <f>+I1858+G1859-H1859</f>
        <v>83676.098999999449</v>
      </c>
      <c r="J1859" s="12" t="s">
        <v>6</v>
      </c>
      <c r="L1859" s="4"/>
      <c r="M1859" t="s">
        <v>0</v>
      </c>
    </row>
    <row r="1860" spans="1:13" x14ac:dyDescent="0.2">
      <c r="A1860" s="18">
        <v>45852</v>
      </c>
      <c r="B1860" s="17">
        <v>40133832758</v>
      </c>
      <c r="C1860" s="12" t="s">
        <v>105</v>
      </c>
      <c r="D1860" s="13">
        <v>1350</v>
      </c>
      <c r="E1860" s="13"/>
      <c r="F1860" s="13"/>
      <c r="G1860" s="13"/>
      <c r="H1860" s="13">
        <v>1350</v>
      </c>
      <c r="I1860" s="13">
        <f>+I1859+G1860-H1860</f>
        <v>82326.098999999449</v>
      </c>
      <c r="J1860" s="12" t="s">
        <v>6</v>
      </c>
      <c r="L1860" s="4"/>
      <c r="M1860" t="s">
        <v>0</v>
      </c>
    </row>
    <row r="1861" spans="1:13" x14ac:dyDescent="0.2">
      <c r="A1861" s="18">
        <v>45852</v>
      </c>
      <c r="B1861" s="17">
        <v>40133850844</v>
      </c>
      <c r="C1861" s="12" t="s">
        <v>159</v>
      </c>
      <c r="D1861" s="13">
        <v>6400</v>
      </c>
      <c r="E1861" s="13"/>
      <c r="F1861" s="13"/>
      <c r="G1861" s="13"/>
      <c r="H1861" s="13">
        <v>6400</v>
      </c>
      <c r="I1861" s="13">
        <f>+I1860+G1861-H1861</f>
        <v>75926.098999999449</v>
      </c>
      <c r="J1861" s="12" t="s">
        <v>6</v>
      </c>
      <c r="L1861" s="4"/>
      <c r="M1861" t="s">
        <v>0</v>
      </c>
    </row>
    <row r="1862" spans="1:13" x14ac:dyDescent="0.2">
      <c r="A1862" s="18">
        <v>45853</v>
      </c>
      <c r="B1862" s="17">
        <v>40140290817</v>
      </c>
      <c r="C1862" s="12" t="s">
        <v>51</v>
      </c>
      <c r="D1862" s="13">
        <v>64755.839999999997</v>
      </c>
      <c r="E1862" s="13">
        <v>0</v>
      </c>
      <c r="F1862" s="13">
        <v>0</v>
      </c>
      <c r="G1862" s="13"/>
      <c r="H1862" s="13">
        <v>64755.839999999997</v>
      </c>
      <c r="I1862" s="13">
        <f>+I1861+G1862-H1862</f>
        <v>11170.258999999452</v>
      </c>
      <c r="J1862" s="12" t="s">
        <v>4</v>
      </c>
      <c r="L1862" s="4"/>
      <c r="M1862" t="s">
        <v>0</v>
      </c>
    </row>
    <row r="1863" spans="1:13" x14ac:dyDescent="0.2">
      <c r="A1863" s="18"/>
      <c r="B1863" s="17"/>
      <c r="C1863" s="12" t="s">
        <v>2</v>
      </c>
      <c r="D1863" s="13">
        <v>3901.99</v>
      </c>
      <c r="E1863" s="13"/>
      <c r="F1863" s="13"/>
      <c r="G1863" s="13"/>
      <c r="H1863" s="13">
        <v>3901.99</v>
      </c>
      <c r="I1863" s="13">
        <f>+I1862+G1863-H1863</f>
        <v>7268.2689999994527</v>
      </c>
      <c r="J1863" s="12" t="s">
        <v>1</v>
      </c>
      <c r="L1863" s="4"/>
      <c r="M1863" t="s">
        <v>0</v>
      </c>
    </row>
    <row r="1864" spans="1:13" x14ac:dyDescent="0.2">
      <c r="A1864" s="18"/>
      <c r="B1864" s="17"/>
      <c r="C1864" s="22" t="s">
        <v>158</v>
      </c>
      <c r="D1864" s="13"/>
      <c r="E1864" s="13"/>
      <c r="F1864" s="13"/>
      <c r="G1864" s="13"/>
      <c r="H1864" s="13"/>
      <c r="I1864" s="13">
        <f>+I1863+G1864-H1864</f>
        <v>7268.2689999994527</v>
      </c>
      <c r="J1864" s="12"/>
      <c r="L1864" s="4"/>
      <c r="M1864" t="s">
        <v>0</v>
      </c>
    </row>
    <row r="1865" spans="1:13" x14ac:dyDescent="0.2">
      <c r="A1865" s="18">
        <v>45876</v>
      </c>
      <c r="B1865" s="17">
        <v>4524000051</v>
      </c>
      <c r="C1865" s="12" t="s">
        <v>2</v>
      </c>
      <c r="D1865" s="13"/>
      <c r="E1865" s="13"/>
      <c r="F1865" s="13"/>
      <c r="G1865" s="19">
        <v>2499969.08</v>
      </c>
      <c r="H1865" s="13"/>
      <c r="I1865" s="13">
        <f>+I1864+G1865-H1865</f>
        <v>2507237.3489999995</v>
      </c>
      <c r="J1865" s="12"/>
      <c r="L1865" s="4"/>
    </row>
    <row r="1866" spans="1:13" x14ac:dyDescent="0.2">
      <c r="A1866" s="18">
        <v>45882</v>
      </c>
      <c r="B1866" s="17">
        <v>40381542589</v>
      </c>
      <c r="C1866" s="12" t="s">
        <v>133</v>
      </c>
      <c r="D1866" s="13">
        <v>82700</v>
      </c>
      <c r="E1866" s="13">
        <v>0</v>
      </c>
      <c r="F1866" s="13">
        <v>0</v>
      </c>
      <c r="G1866" s="13"/>
      <c r="H1866" s="13">
        <v>82700</v>
      </c>
      <c r="I1866" s="13">
        <f>+I1865+G1866-H1866</f>
        <v>2424537.3489999995</v>
      </c>
      <c r="J1866" s="12" t="s">
        <v>32</v>
      </c>
      <c r="L1866" s="4"/>
      <c r="M1866" s="2" t="s">
        <v>157</v>
      </c>
    </row>
    <row r="1867" spans="1:13" x14ac:dyDescent="0.2">
      <c r="A1867" s="18">
        <v>45882</v>
      </c>
      <c r="B1867" s="17">
        <v>40381554370</v>
      </c>
      <c r="C1867" s="12" t="s">
        <v>34</v>
      </c>
      <c r="D1867" s="13">
        <v>607735.43999999994</v>
      </c>
      <c r="E1867" s="13">
        <v>596514.84</v>
      </c>
      <c r="F1867" s="13">
        <v>29825.74</v>
      </c>
      <c r="G1867" s="13"/>
      <c r="H1867" s="13">
        <v>577909.69999999995</v>
      </c>
      <c r="I1867" s="13">
        <f>+I1866+G1867-H1867</f>
        <v>1846627.6489999995</v>
      </c>
      <c r="J1867" s="12" t="s">
        <v>156</v>
      </c>
      <c r="L1867" s="4"/>
      <c r="M1867" s="2" t="s">
        <v>155</v>
      </c>
    </row>
    <row r="1868" spans="1:13" x14ac:dyDescent="0.2">
      <c r="A1868" s="18">
        <v>45882</v>
      </c>
      <c r="B1868" s="17">
        <v>40381568931</v>
      </c>
      <c r="C1868" s="12" t="s">
        <v>65</v>
      </c>
      <c r="D1868" s="13">
        <v>101793.04</v>
      </c>
      <c r="E1868" s="13">
        <v>0</v>
      </c>
      <c r="F1868" s="13">
        <v>0</v>
      </c>
      <c r="G1868" s="13"/>
      <c r="H1868" s="13">
        <v>101793.04</v>
      </c>
      <c r="I1868" s="13">
        <f>+I1867+G1868-H1868</f>
        <v>1744834.6089999995</v>
      </c>
      <c r="J1868" s="12" t="s">
        <v>154</v>
      </c>
      <c r="L1868" s="4"/>
      <c r="M1868" s="2" t="s">
        <v>153</v>
      </c>
    </row>
    <row r="1869" spans="1:13" x14ac:dyDescent="0.2">
      <c r="A1869" s="18">
        <v>45882</v>
      </c>
      <c r="B1869" s="17">
        <v>40381578034</v>
      </c>
      <c r="C1869" s="12" t="s">
        <v>40</v>
      </c>
      <c r="D1869" s="13">
        <v>70000</v>
      </c>
      <c r="E1869" s="13">
        <v>0</v>
      </c>
      <c r="F1869" s="13">
        <v>0</v>
      </c>
      <c r="G1869" s="13"/>
      <c r="H1869" s="13">
        <v>70000</v>
      </c>
      <c r="I1869" s="13">
        <f>+I1868+G1869-H1869</f>
        <v>1674834.6089999995</v>
      </c>
      <c r="J1869" s="12" t="s">
        <v>123</v>
      </c>
      <c r="L1869" s="4"/>
      <c r="M1869" s="2" t="s">
        <v>152</v>
      </c>
    </row>
    <row r="1870" spans="1:13" x14ac:dyDescent="0.2">
      <c r="A1870" s="18">
        <v>45882</v>
      </c>
      <c r="B1870" s="17">
        <v>40381594725</v>
      </c>
      <c r="C1870" s="12" t="s">
        <v>121</v>
      </c>
      <c r="D1870" s="13">
        <v>107900</v>
      </c>
      <c r="E1870" s="13">
        <v>107900</v>
      </c>
      <c r="F1870" s="13">
        <v>5395</v>
      </c>
      <c r="G1870" s="13"/>
      <c r="H1870" s="13">
        <v>102505</v>
      </c>
      <c r="I1870" s="13">
        <f>+I1869+G1870-H1870</f>
        <v>1572329.6089999995</v>
      </c>
      <c r="J1870" s="12" t="s">
        <v>144</v>
      </c>
      <c r="L1870" s="4"/>
      <c r="M1870" s="2" t="s">
        <v>151</v>
      </c>
    </row>
    <row r="1871" spans="1:13" x14ac:dyDescent="0.2">
      <c r="A1871" s="18">
        <v>45882</v>
      </c>
      <c r="B1871" s="17">
        <v>40381601051</v>
      </c>
      <c r="C1871" s="12" t="s">
        <v>28</v>
      </c>
      <c r="D1871" s="13">
        <v>18500</v>
      </c>
      <c r="E1871" s="13">
        <v>0</v>
      </c>
      <c r="F1871" s="13">
        <v>0</v>
      </c>
      <c r="G1871" s="13"/>
      <c r="H1871" s="13">
        <v>18500</v>
      </c>
      <c r="I1871" s="13">
        <f>+I1870+G1871-H1871</f>
        <v>1553829.6089999995</v>
      </c>
      <c r="J1871" s="12" t="s">
        <v>76</v>
      </c>
      <c r="L1871" s="4"/>
      <c r="M1871" s="2" t="s">
        <v>150</v>
      </c>
    </row>
    <row r="1872" spans="1:13" x14ac:dyDescent="0.2">
      <c r="A1872" s="18">
        <v>45882</v>
      </c>
      <c r="B1872" s="17">
        <v>40381612462</v>
      </c>
      <c r="C1872" s="12" t="s">
        <v>58</v>
      </c>
      <c r="D1872" s="13">
        <v>239540</v>
      </c>
      <c r="E1872" s="13">
        <v>203000</v>
      </c>
      <c r="F1872" s="13">
        <v>10150</v>
      </c>
      <c r="G1872" s="13"/>
      <c r="H1872" s="13">
        <v>229390</v>
      </c>
      <c r="I1872" s="13">
        <f>+I1871+G1872-H1872</f>
        <v>1324439.6089999995</v>
      </c>
      <c r="J1872" s="12" t="s">
        <v>118</v>
      </c>
      <c r="L1872" s="4"/>
      <c r="M1872" s="2" t="s">
        <v>117</v>
      </c>
    </row>
    <row r="1873" spans="1:13" x14ac:dyDescent="0.2">
      <c r="A1873" s="18">
        <v>45882</v>
      </c>
      <c r="B1873" s="17">
        <v>40381626309</v>
      </c>
      <c r="C1873" s="12" t="s">
        <v>47</v>
      </c>
      <c r="D1873" s="13">
        <v>313252</v>
      </c>
      <c r="E1873" s="13">
        <v>0</v>
      </c>
      <c r="F1873" s="13">
        <v>0</v>
      </c>
      <c r="G1873" s="13"/>
      <c r="H1873" s="13">
        <v>313252</v>
      </c>
      <c r="I1873" s="13">
        <f>+I1872+G1873-H1873</f>
        <v>1011187.6089999995</v>
      </c>
      <c r="J1873" s="12" t="s">
        <v>149</v>
      </c>
      <c r="L1873" s="4"/>
      <c r="M1873" s="2" t="s">
        <v>148</v>
      </c>
    </row>
    <row r="1874" spans="1:13" x14ac:dyDescent="0.2">
      <c r="A1874" s="18">
        <v>45882</v>
      </c>
      <c r="B1874" s="17">
        <v>40381628412</v>
      </c>
      <c r="C1874" s="12" t="s">
        <v>26</v>
      </c>
      <c r="D1874" s="13">
        <v>309050</v>
      </c>
      <c r="E1874" s="13">
        <v>309050</v>
      </c>
      <c r="F1874" s="13">
        <v>15452.5</v>
      </c>
      <c r="G1874" s="13"/>
      <c r="H1874" s="13">
        <v>293597.5</v>
      </c>
      <c r="I1874" s="13">
        <f>+I1873+G1874-H1874</f>
        <v>717590.10899999947</v>
      </c>
      <c r="J1874" s="12" t="s">
        <v>147</v>
      </c>
      <c r="L1874" s="4"/>
      <c r="M1874" s="2" t="s">
        <v>146</v>
      </c>
    </row>
    <row r="1875" spans="1:13" x14ac:dyDescent="0.2">
      <c r="A1875" s="18">
        <v>45882</v>
      </c>
      <c r="B1875" s="17">
        <v>40381643620</v>
      </c>
      <c r="C1875" s="12" t="s">
        <v>22</v>
      </c>
      <c r="D1875" s="13">
        <v>167900</v>
      </c>
      <c r="E1875" s="13">
        <v>167900</v>
      </c>
      <c r="F1875" s="13">
        <v>8395</v>
      </c>
      <c r="G1875" s="13"/>
      <c r="H1875" s="13">
        <v>159505</v>
      </c>
      <c r="I1875" s="13">
        <f>+I1874+G1875-H1875</f>
        <v>558085.10899999947</v>
      </c>
      <c r="J1875" s="12" t="s">
        <v>123</v>
      </c>
      <c r="L1875" s="4"/>
      <c r="M1875" s="2" t="s">
        <v>145</v>
      </c>
    </row>
    <row r="1876" spans="1:13" x14ac:dyDescent="0.2">
      <c r="A1876" s="18">
        <v>45882</v>
      </c>
      <c r="B1876" s="17">
        <v>40381647562</v>
      </c>
      <c r="C1876" s="12" t="s">
        <v>95</v>
      </c>
      <c r="D1876" s="13">
        <v>137621.99</v>
      </c>
      <c r="E1876" s="13">
        <v>0</v>
      </c>
      <c r="F1876" s="13">
        <v>0</v>
      </c>
      <c r="G1876" s="13"/>
      <c r="H1876" s="13">
        <v>137621.99</v>
      </c>
      <c r="I1876" s="13">
        <f>+I1875+G1876-H1876</f>
        <v>420463.11899999948</v>
      </c>
      <c r="J1876" s="12" t="s">
        <v>144</v>
      </c>
      <c r="L1876" s="4"/>
      <c r="M1876" s="2" t="s">
        <v>143</v>
      </c>
    </row>
    <row r="1877" spans="1:13" x14ac:dyDescent="0.2">
      <c r="A1877" s="18">
        <v>45882</v>
      </c>
      <c r="B1877" s="17">
        <v>40381656091</v>
      </c>
      <c r="C1877" s="12" t="s">
        <v>19</v>
      </c>
      <c r="D1877" s="13">
        <v>79700</v>
      </c>
      <c r="E1877" s="13">
        <v>79700</v>
      </c>
      <c r="F1877" s="13">
        <v>3985</v>
      </c>
      <c r="G1877" s="13"/>
      <c r="H1877" s="13">
        <v>75715</v>
      </c>
      <c r="I1877" s="13">
        <f>+I1876+G1877-H1877</f>
        <v>344748.11899999948</v>
      </c>
      <c r="J1877" s="12" t="s">
        <v>93</v>
      </c>
      <c r="L1877" s="4"/>
      <c r="M1877" s="2" t="s">
        <v>142</v>
      </c>
    </row>
    <row r="1878" spans="1:13" x14ac:dyDescent="0.2">
      <c r="A1878" s="18">
        <v>45882</v>
      </c>
      <c r="B1878" s="24">
        <v>40381668293</v>
      </c>
      <c r="C1878" s="12" t="s">
        <v>141</v>
      </c>
      <c r="D1878" s="13">
        <v>103732.21</v>
      </c>
      <c r="E1878" s="13"/>
      <c r="F1878" s="13">
        <v>0</v>
      </c>
      <c r="G1878" s="13"/>
      <c r="H1878" s="13">
        <v>103732.21</v>
      </c>
      <c r="I1878" s="13">
        <f>+I1877+G1878-H1878</f>
        <v>241015.90899999946</v>
      </c>
      <c r="J1878" s="12" t="s">
        <v>55</v>
      </c>
      <c r="L1878" s="4"/>
      <c r="M1878" s="2" t="s">
        <v>140</v>
      </c>
    </row>
    <row r="1879" spans="1:13" x14ac:dyDescent="0.2">
      <c r="A1879" s="18">
        <v>45882</v>
      </c>
      <c r="B1879" s="17">
        <v>40381675872</v>
      </c>
      <c r="C1879" s="12" t="s">
        <v>139</v>
      </c>
      <c r="D1879" s="13">
        <v>111156.2</v>
      </c>
      <c r="E1879" s="13">
        <v>103598</v>
      </c>
      <c r="F1879" s="13">
        <v>5179.8999999999996</v>
      </c>
      <c r="G1879" s="13"/>
      <c r="H1879" s="13">
        <v>105976.3</v>
      </c>
      <c r="I1879" s="13">
        <f>+I1878+G1879-H1879</f>
        <v>135039.60899999947</v>
      </c>
      <c r="J1879" s="12" t="s">
        <v>138</v>
      </c>
      <c r="L1879" s="4"/>
      <c r="M1879" s="2" t="s">
        <v>137</v>
      </c>
    </row>
    <row r="1880" spans="1:13" x14ac:dyDescent="0.2">
      <c r="A1880" s="18">
        <v>45882</v>
      </c>
      <c r="B1880" s="17">
        <v>40381683312</v>
      </c>
      <c r="C1880" s="12" t="s">
        <v>89</v>
      </c>
      <c r="D1880" s="13">
        <v>18300</v>
      </c>
      <c r="E1880" s="13"/>
      <c r="F1880" s="13">
        <v>0</v>
      </c>
      <c r="G1880" s="13"/>
      <c r="H1880" s="13">
        <v>18300</v>
      </c>
      <c r="I1880" s="13">
        <f>+I1879+G1880-H1880</f>
        <v>116739.60899999947</v>
      </c>
      <c r="J1880" s="12" t="s">
        <v>6</v>
      </c>
      <c r="L1880" s="4"/>
    </row>
    <row r="1881" spans="1:13" x14ac:dyDescent="0.2">
      <c r="A1881" s="18">
        <v>45882</v>
      </c>
      <c r="B1881" s="17">
        <v>40381692369</v>
      </c>
      <c r="C1881" s="12" t="s">
        <v>15</v>
      </c>
      <c r="D1881" s="13">
        <v>1550</v>
      </c>
      <c r="E1881" s="13"/>
      <c r="F1881" s="13">
        <v>0</v>
      </c>
      <c r="G1881" s="13"/>
      <c r="H1881" s="13">
        <v>1550</v>
      </c>
      <c r="I1881" s="13">
        <f>+I1880+G1881-H1881</f>
        <v>115189.60899999947</v>
      </c>
      <c r="J1881" s="12" t="s">
        <v>6</v>
      </c>
      <c r="L1881" s="4"/>
    </row>
    <row r="1882" spans="1:13" x14ac:dyDescent="0.2">
      <c r="A1882" s="18">
        <v>45882</v>
      </c>
      <c r="B1882" s="17">
        <v>40381701819</v>
      </c>
      <c r="C1882" s="12" t="s">
        <v>108</v>
      </c>
      <c r="D1882" s="13">
        <v>2750</v>
      </c>
      <c r="E1882" s="13"/>
      <c r="F1882" s="13">
        <v>0</v>
      </c>
      <c r="G1882" s="13"/>
      <c r="H1882" s="13">
        <v>2750</v>
      </c>
      <c r="I1882" s="13">
        <f>+I1881+G1882-H1882</f>
        <v>112439.60899999947</v>
      </c>
      <c r="J1882" s="12" t="s">
        <v>6</v>
      </c>
      <c r="L1882" s="4"/>
    </row>
    <row r="1883" spans="1:13" x14ac:dyDescent="0.2">
      <c r="A1883" s="18">
        <v>45882</v>
      </c>
      <c r="B1883" s="17">
        <v>40381712574</v>
      </c>
      <c r="C1883" s="12" t="s">
        <v>14</v>
      </c>
      <c r="D1883" s="13">
        <v>1550</v>
      </c>
      <c r="E1883" s="13"/>
      <c r="F1883" s="13">
        <v>0</v>
      </c>
      <c r="G1883" s="13"/>
      <c r="H1883" s="13">
        <v>1550</v>
      </c>
      <c r="I1883" s="13">
        <f>+I1882+G1883-H1883</f>
        <v>110889.60899999947</v>
      </c>
      <c r="J1883" s="12" t="s">
        <v>6</v>
      </c>
      <c r="L1883" s="4"/>
    </row>
    <row r="1884" spans="1:13" x14ac:dyDescent="0.2">
      <c r="A1884" s="18">
        <v>45882</v>
      </c>
      <c r="B1884" s="17">
        <v>40381724319</v>
      </c>
      <c r="C1884" s="12" t="s">
        <v>136</v>
      </c>
      <c r="D1884" s="13">
        <v>4300</v>
      </c>
      <c r="E1884" s="13"/>
      <c r="F1884" s="13">
        <v>0</v>
      </c>
      <c r="G1884" s="13"/>
      <c r="H1884" s="13">
        <v>4300</v>
      </c>
      <c r="I1884" s="13">
        <f>+I1883+G1884-H1884</f>
        <v>106589.60899999947</v>
      </c>
      <c r="J1884" s="12" t="s">
        <v>6</v>
      </c>
      <c r="L1884" s="4"/>
    </row>
    <row r="1885" spans="1:13" x14ac:dyDescent="0.2">
      <c r="A1885" s="18">
        <v>45882</v>
      </c>
      <c r="B1885" s="17">
        <v>40381734014</v>
      </c>
      <c r="C1885" s="12" t="s">
        <v>41</v>
      </c>
      <c r="D1885" s="13">
        <v>4950</v>
      </c>
      <c r="E1885" s="13"/>
      <c r="F1885" s="13">
        <v>0</v>
      </c>
      <c r="G1885" s="13"/>
      <c r="H1885" s="13">
        <v>4950</v>
      </c>
      <c r="I1885" s="13">
        <f>+I1884+G1885-H1885</f>
        <v>101639.60899999947</v>
      </c>
      <c r="J1885" s="12" t="s">
        <v>6</v>
      </c>
      <c r="L1885" s="4"/>
      <c r="M1885" s="1"/>
    </row>
    <row r="1886" spans="1:13" x14ac:dyDescent="0.2">
      <c r="A1886" s="18">
        <v>45882</v>
      </c>
      <c r="B1886" s="17">
        <v>40381741740</v>
      </c>
      <c r="C1886" s="12" t="s">
        <v>106</v>
      </c>
      <c r="D1886" s="13">
        <v>2150</v>
      </c>
      <c r="E1886" s="13"/>
      <c r="F1886" s="13">
        <v>0</v>
      </c>
      <c r="G1886" s="13"/>
      <c r="H1886" s="13">
        <v>2150</v>
      </c>
      <c r="I1886" s="13">
        <f>+I1885+G1886-H1886</f>
        <v>99489.608999999473</v>
      </c>
      <c r="J1886" s="12" t="s">
        <v>6</v>
      </c>
      <c r="L1886" s="4"/>
    </row>
    <row r="1887" spans="1:13" x14ac:dyDescent="0.2">
      <c r="A1887" s="18">
        <v>45882</v>
      </c>
      <c r="B1887" s="17">
        <v>40381747768</v>
      </c>
      <c r="C1887" s="12" t="s">
        <v>71</v>
      </c>
      <c r="D1887" s="13">
        <v>3750</v>
      </c>
      <c r="E1887" s="13"/>
      <c r="F1887" s="13">
        <v>0</v>
      </c>
      <c r="G1887" s="13"/>
      <c r="H1887" s="13">
        <v>3750</v>
      </c>
      <c r="I1887" s="13">
        <f>+I1886+G1887-H1887</f>
        <v>95739.608999999473</v>
      </c>
      <c r="J1887" s="12" t="s">
        <v>6</v>
      </c>
      <c r="L1887" s="4"/>
    </row>
    <row r="1888" spans="1:13" x14ac:dyDescent="0.2">
      <c r="A1888" s="18">
        <v>45882</v>
      </c>
      <c r="B1888" s="17">
        <v>40381759265</v>
      </c>
      <c r="C1888" s="12" t="s">
        <v>105</v>
      </c>
      <c r="D1888" s="13">
        <v>6200</v>
      </c>
      <c r="E1888" s="13"/>
      <c r="F1888" s="13">
        <v>0</v>
      </c>
      <c r="G1888" s="13"/>
      <c r="H1888" s="13">
        <v>6200</v>
      </c>
      <c r="I1888" s="13">
        <f>+I1887+G1888-H1888</f>
        <v>89539.608999999473</v>
      </c>
      <c r="J1888" s="12" t="s">
        <v>6</v>
      </c>
      <c r="L1888" s="4"/>
    </row>
    <row r="1889" spans="1:13" x14ac:dyDescent="0.2">
      <c r="A1889" s="18">
        <v>45883</v>
      </c>
      <c r="B1889" s="17">
        <v>40388977271</v>
      </c>
      <c r="C1889" s="12" t="s">
        <v>51</v>
      </c>
      <c r="D1889" s="13">
        <v>78883.14</v>
      </c>
      <c r="E1889" s="13"/>
      <c r="F1889" s="13"/>
      <c r="G1889" s="13"/>
      <c r="H1889" s="13">
        <v>78383.14</v>
      </c>
      <c r="I1889" s="13">
        <f>+I1888+G1889-H1889</f>
        <v>11156.468999999473</v>
      </c>
      <c r="J1889" s="12" t="s">
        <v>82</v>
      </c>
      <c r="L1889" s="4"/>
    </row>
    <row r="1890" spans="1:13" x14ac:dyDescent="0.2">
      <c r="A1890" s="18">
        <v>45900</v>
      </c>
      <c r="B1890" s="17"/>
      <c r="C1890" s="12" t="s">
        <v>2</v>
      </c>
      <c r="D1890" s="13">
        <v>3881.58</v>
      </c>
      <c r="E1890" s="13"/>
      <c r="F1890" s="13"/>
      <c r="G1890" s="13"/>
      <c r="H1890" s="13">
        <v>3881.58</v>
      </c>
      <c r="I1890" s="13">
        <f>+I1889+G1890-H1890</f>
        <v>7274.8889999994735</v>
      </c>
      <c r="J1890" s="12" t="s">
        <v>1</v>
      </c>
      <c r="L1890" s="4"/>
      <c r="M1890" s="23" t="s">
        <v>135</v>
      </c>
    </row>
    <row r="1891" spans="1:13" x14ac:dyDescent="0.2">
      <c r="A1891" s="18"/>
      <c r="B1891" s="17"/>
      <c r="C1891" s="22" t="s">
        <v>134</v>
      </c>
      <c r="D1891" s="13"/>
      <c r="E1891" s="13"/>
      <c r="F1891" s="13"/>
      <c r="G1891" s="13"/>
      <c r="H1891" s="13"/>
      <c r="I1891" s="19">
        <f>+I1890+G1891-H1891</f>
        <v>7274.8889999994735</v>
      </c>
      <c r="J1891" s="12"/>
      <c r="L1891" s="4"/>
    </row>
    <row r="1892" spans="1:13" x14ac:dyDescent="0.2">
      <c r="A1892" s="18">
        <v>45919</v>
      </c>
      <c r="B1892" s="17">
        <v>4524000007</v>
      </c>
      <c r="C1892" s="12" t="s">
        <v>2</v>
      </c>
      <c r="D1892" s="13"/>
      <c r="E1892" s="13"/>
      <c r="F1892" s="13"/>
      <c r="G1892" s="19">
        <v>2499962.46</v>
      </c>
      <c r="H1892" s="13"/>
      <c r="I1892" s="13">
        <f>+I1891+G1892-H1892</f>
        <v>2507237.3489999995</v>
      </c>
      <c r="J1892" s="12"/>
      <c r="L1892" s="4"/>
    </row>
    <row r="1893" spans="1:13" x14ac:dyDescent="0.2">
      <c r="A1893" s="18">
        <v>45923</v>
      </c>
      <c r="B1893" s="17">
        <v>40705133055</v>
      </c>
      <c r="C1893" s="12" t="s">
        <v>133</v>
      </c>
      <c r="D1893" s="13">
        <v>102750</v>
      </c>
      <c r="E1893" s="13">
        <v>0</v>
      </c>
      <c r="F1893" s="13">
        <v>0</v>
      </c>
      <c r="G1893" s="13"/>
      <c r="H1893" s="13">
        <v>102750</v>
      </c>
      <c r="I1893" s="13">
        <f>+I1892+G1893-H1893</f>
        <v>2404487.3489999995</v>
      </c>
      <c r="J1893" s="12" t="s">
        <v>32</v>
      </c>
      <c r="L1893" s="4"/>
      <c r="M1893" t="s">
        <v>132</v>
      </c>
    </row>
    <row r="1894" spans="1:13" x14ac:dyDescent="0.2">
      <c r="A1894" s="18">
        <v>45923</v>
      </c>
      <c r="B1894" s="17">
        <v>40705139491</v>
      </c>
      <c r="C1894" s="12" t="s">
        <v>34</v>
      </c>
      <c r="D1894" s="13">
        <v>479771.68</v>
      </c>
      <c r="E1894" s="13">
        <v>479627.68</v>
      </c>
      <c r="F1894" s="13">
        <v>23981.38</v>
      </c>
      <c r="G1894" s="13"/>
      <c r="H1894" s="13">
        <v>455790.3</v>
      </c>
      <c r="I1894" s="13">
        <f>+I1893+G1894-H1894</f>
        <v>1948697.0489999994</v>
      </c>
      <c r="J1894" s="12" t="s">
        <v>91</v>
      </c>
      <c r="L1894" s="4"/>
      <c r="M1894" t="s">
        <v>131</v>
      </c>
    </row>
    <row r="1895" spans="1:13" x14ac:dyDescent="0.2">
      <c r="A1895" s="18">
        <v>45923</v>
      </c>
      <c r="B1895" s="17">
        <v>40705245401</v>
      </c>
      <c r="C1895" s="12" t="s">
        <v>65</v>
      </c>
      <c r="D1895" s="13">
        <v>101777</v>
      </c>
      <c r="E1895" s="13">
        <v>0</v>
      </c>
      <c r="F1895" s="13">
        <v>0</v>
      </c>
      <c r="G1895" s="13"/>
      <c r="H1895" s="13">
        <v>101777</v>
      </c>
      <c r="I1895" s="13">
        <f>+I1894+G1895-H1895</f>
        <v>1846920.0489999994</v>
      </c>
      <c r="J1895" s="12" t="s">
        <v>64</v>
      </c>
      <c r="L1895" s="4"/>
      <c r="M1895" t="s">
        <v>130</v>
      </c>
    </row>
    <row r="1896" spans="1:13" x14ac:dyDescent="0.2">
      <c r="A1896" s="18">
        <v>45923</v>
      </c>
      <c r="B1896" s="17">
        <v>40705226668</v>
      </c>
      <c r="C1896" s="12" t="s">
        <v>129</v>
      </c>
      <c r="D1896" s="13">
        <v>21073</v>
      </c>
      <c r="E1896" s="13">
        <v>0</v>
      </c>
      <c r="F1896" s="13">
        <v>0</v>
      </c>
      <c r="G1896" s="13"/>
      <c r="H1896" s="13">
        <v>21073</v>
      </c>
      <c r="I1896" s="13">
        <f>+I1895+G1896-H1896</f>
        <v>1825847.0489999994</v>
      </c>
      <c r="J1896" s="12" t="s">
        <v>91</v>
      </c>
      <c r="L1896" s="4"/>
      <c r="M1896" t="s">
        <v>128</v>
      </c>
    </row>
    <row r="1897" spans="1:13" x14ac:dyDescent="0.2">
      <c r="A1897" s="18">
        <v>45923</v>
      </c>
      <c r="B1897" s="17">
        <v>40705305711</v>
      </c>
      <c r="C1897" s="12" t="s">
        <v>127</v>
      </c>
      <c r="D1897" s="13">
        <v>26066.2</v>
      </c>
      <c r="E1897" s="13">
        <v>22090</v>
      </c>
      <c r="F1897" s="13">
        <v>1104.5</v>
      </c>
      <c r="G1897" s="13"/>
      <c r="H1897" s="13">
        <v>24961.7</v>
      </c>
      <c r="I1897" s="13">
        <f>+I1896+G1897-H1897</f>
        <v>1800885.3489999995</v>
      </c>
      <c r="J1897" s="12" t="s">
        <v>126</v>
      </c>
      <c r="L1897" s="4"/>
      <c r="M1897" t="s">
        <v>125</v>
      </c>
    </row>
    <row r="1898" spans="1:13" x14ac:dyDescent="0.2">
      <c r="A1898" s="18">
        <v>45923</v>
      </c>
      <c r="B1898" s="17">
        <v>40705308408</v>
      </c>
      <c r="C1898" s="12" t="s">
        <v>31</v>
      </c>
      <c r="D1898" s="13">
        <v>202849.92000000001</v>
      </c>
      <c r="E1898" s="13">
        <v>0</v>
      </c>
      <c r="F1898" s="13">
        <v>0</v>
      </c>
      <c r="G1898" s="13"/>
      <c r="H1898" s="13">
        <v>202849.92000000001</v>
      </c>
      <c r="I1898" s="13">
        <f>+I1897+G1898-H1898</f>
        <v>1598035.4289999995</v>
      </c>
      <c r="J1898" s="12" t="s">
        <v>93</v>
      </c>
      <c r="L1898" s="4"/>
      <c r="M1898" t="s">
        <v>124</v>
      </c>
    </row>
    <row r="1899" spans="1:13" x14ac:dyDescent="0.2">
      <c r="A1899" s="18">
        <v>45923</v>
      </c>
      <c r="B1899" s="17">
        <v>40705326484</v>
      </c>
      <c r="C1899" s="12" t="s">
        <v>40</v>
      </c>
      <c r="D1899" s="13">
        <v>102400</v>
      </c>
      <c r="E1899" s="13">
        <v>0</v>
      </c>
      <c r="F1899" s="13">
        <v>0</v>
      </c>
      <c r="G1899" s="13"/>
      <c r="H1899" s="13">
        <v>102400</v>
      </c>
      <c r="I1899" s="13">
        <f>+I1898+G1899-H1899</f>
        <v>1495635.4289999995</v>
      </c>
      <c r="J1899" s="12" t="s">
        <v>123</v>
      </c>
      <c r="L1899" s="4"/>
      <c r="M1899" t="s">
        <v>122</v>
      </c>
    </row>
    <row r="1900" spans="1:13" x14ac:dyDescent="0.2">
      <c r="A1900" s="18">
        <v>45923</v>
      </c>
      <c r="B1900" s="17">
        <v>40705329611</v>
      </c>
      <c r="C1900" s="12" t="s">
        <v>121</v>
      </c>
      <c r="D1900" s="13">
        <v>67500</v>
      </c>
      <c r="E1900" s="13">
        <v>0</v>
      </c>
      <c r="F1900" s="13">
        <v>0</v>
      </c>
      <c r="G1900" s="13"/>
      <c r="H1900" s="13">
        <v>67500</v>
      </c>
      <c r="I1900" s="13">
        <f>+I1899+G1900-H1900</f>
        <v>1428135.4289999995</v>
      </c>
      <c r="J1900" s="12" t="s">
        <v>93</v>
      </c>
      <c r="L1900" s="4"/>
      <c r="M1900" t="s">
        <v>120</v>
      </c>
    </row>
    <row r="1901" spans="1:13" x14ac:dyDescent="0.2">
      <c r="A1901" s="18">
        <v>45923</v>
      </c>
      <c r="B1901" s="17">
        <v>40705340019</v>
      </c>
      <c r="C1901" s="12" t="s">
        <v>28</v>
      </c>
      <c r="D1901" s="13">
        <v>18500</v>
      </c>
      <c r="E1901" s="13">
        <v>0</v>
      </c>
      <c r="F1901" s="13">
        <v>0</v>
      </c>
      <c r="G1901" s="13"/>
      <c r="H1901" s="13">
        <v>18500</v>
      </c>
      <c r="I1901" s="13">
        <f>+I1900+G1901-H1901</f>
        <v>1409635.4289999995</v>
      </c>
      <c r="J1901" s="12" t="s">
        <v>76</v>
      </c>
      <c r="L1901" s="4"/>
      <c r="M1901" t="s">
        <v>119</v>
      </c>
    </row>
    <row r="1902" spans="1:13" x14ac:dyDescent="0.2">
      <c r="A1902" s="18">
        <v>45923</v>
      </c>
      <c r="B1902" s="17">
        <v>40705352573</v>
      </c>
      <c r="C1902" s="12" t="s">
        <v>58</v>
      </c>
      <c r="D1902" s="13">
        <v>239540</v>
      </c>
      <c r="E1902" s="13">
        <v>203000</v>
      </c>
      <c r="F1902" s="13">
        <v>10150</v>
      </c>
      <c r="G1902" s="13"/>
      <c r="H1902" s="13">
        <v>229390</v>
      </c>
      <c r="I1902" s="13">
        <f>+I1901+G1902-H1902</f>
        <v>1180245.4289999995</v>
      </c>
      <c r="J1902" s="12" t="s">
        <v>118</v>
      </c>
      <c r="L1902" s="4"/>
      <c r="M1902" t="s">
        <v>117</v>
      </c>
    </row>
    <row r="1903" spans="1:13" x14ac:dyDescent="0.2">
      <c r="A1903" s="18">
        <v>45923</v>
      </c>
      <c r="B1903" s="17">
        <v>40705361236</v>
      </c>
      <c r="C1903" s="12" t="s">
        <v>47</v>
      </c>
      <c r="D1903" s="13">
        <v>73632</v>
      </c>
      <c r="E1903" s="13">
        <v>0</v>
      </c>
      <c r="F1903" s="13">
        <v>0</v>
      </c>
      <c r="G1903" s="13"/>
      <c r="H1903" s="13">
        <v>73632</v>
      </c>
      <c r="I1903" s="13">
        <f>+I1902+G1903-H1903</f>
        <v>1106613.4289999995</v>
      </c>
      <c r="J1903" s="12" t="s">
        <v>116</v>
      </c>
      <c r="L1903" s="4"/>
      <c r="M1903" t="s">
        <v>115</v>
      </c>
    </row>
    <row r="1904" spans="1:13" x14ac:dyDescent="0.2">
      <c r="A1904" s="18">
        <v>45923</v>
      </c>
      <c r="B1904" s="17">
        <v>40705373350</v>
      </c>
      <c r="C1904" s="12" t="s">
        <v>26</v>
      </c>
      <c r="D1904" s="13">
        <v>300000</v>
      </c>
      <c r="E1904" s="13">
        <v>300000</v>
      </c>
      <c r="F1904" s="13">
        <v>15000</v>
      </c>
      <c r="G1904" s="13"/>
      <c r="H1904" s="13">
        <v>285000</v>
      </c>
      <c r="I1904" s="13">
        <f>+I1903+G1904-H1904</f>
        <v>821613.42899999954</v>
      </c>
      <c r="J1904" s="12" t="s">
        <v>25</v>
      </c>
      <c r="L1904" s="4"/>
      <c r="M1904" t="s">
        <v>114</v>
      </c>
    </row>
    <row r="1905" spans="1:13" x14ac:dyDescent="0.2">
      <c r="A1905" s="18">
        <v>45923</v>
      </c>
      <c r="B1905" s="17">
        <v>40705386544</v>
      </c>
      <c r="C1905" s="12" t="s">
        <v>24</v>
      </c>
      <c r="D1905" s="13">
        <v>157246.79999999999</v>
      </c>
      <c r="E1905" s="13">
        <v>123260</v>
      </c>
      <c r="F1905" s="13">
        <v>6163</v>
      </c>
      <c r="G1905" s="13"/>
      <c r="H1905" s="13">
        <v>151083.79999999999</v>
      </c>
      <c r="I1905" s="13">
        <f>+I1904+G1905-H1905</f>
        <v>670529.62899999949</v>
      </c>
      <c r="J1905" s="12" t="s">
        <v>113</v>
      </c>
      <c r="L1905" s="4"/>
      <c r="M1905" t="s">
        <v>112</v>
      </c>
    </row>
    <row r="1906" spans="1:13" x14ac:dyDescent="0.2">
      <c r="A1906" s="18">
        <v>45923</v>
      </c>
      <c r="B1906" s="17">
        <v>40705400111</v>
      </c>
      <c r="C1906" s="12" t="s">
        <v>22</v>
      </c>
      <c r="D1906" s="13">
        <v>247850</v>
      </c>
      <c r="E1906" s="13">
        <v>247850</v>
      </c>
      <c r="F1906" s="13">
        <v>12392.5</v>
      </c>
      <c r="G1906" s="13"/>
      <c r="H1906" s="13">
        <v>235457.5</v>
      </c>
      <c r="I1906" s="13">
        <f>+I1905+G1906-H1906</f>
        <v>435072.12899999949</v>
      </c>
      <c r="J1906" s="12" t="s">
        <v>93</v>
      </c>
      <c r="L1906" s="4"/>
      <c r="M1906" t="s">
        <v>111</v>
      </c>
    </row>
    <row r="1907" spans="1:13" x14ac:dyDescent="0.2">
      <c r="A1907" s="18">
        <v>45923</v>
      </c>
      <c r="B1907" s="17">
        <v>40705404115</v>
      </c>
      <c r="C1907" s="12" t="s">
        <v>95</v>
      </c>
      <c r="D1907" s="13">
        <v>102764.28</v>
      </c>
      <c r="E1907" s="13">
        <v>0</v>
      </c>
      <c r="F1907" s="13">
        <v>0</v>
      </c>
      <c r="G1907" s="13"/>
      <c r="H1907" s="13">
        <v>102764.28</v>
      </c>
      <c r="I1907" s="13">
        <f>+I1906+G1907-H1907</f>
        <v>332307.84899999946</v>
      </c>
      <c r="J1907" s="12" t="s">
        <v>93</v>
      </c>
      <c r="L1907" s="4"/>
      <c r="M1907" t="s">
        <v>110</v>
      </c>
    </row>
    <row r="1908" spans="1:13" x14ac:dyDescent="0.2">
      <c r="A1908" s="18">
        <v>45923</v>
      </c>
      <c r="B1908" s="17">
        <v>40705414336</v>
      </c>
      <c r="C1908" s="12" t="s">
        <v>19</v>
      </c>
      <c r="D1908" s="13">
        <v>226000</v>
      </c>
      <c r="E1908" s="13">
        <v>226000</v>
      </c>
      <c r="F1908" s="13">
        <v>11300</v>
      </c>
      <c r="G1908" s="13"/>
      <c r="H1908" s="13">
        <v>214700</v>
      </c>
      <c r="I1908" s="13">
        <f>+I1907+G1908-H1908</f>
        <v>117607.84899999946</v>
      </c>
      <c r="J1908" s="12" t="s">
        <v>93</v>
      </c>
      <c r="L1908" s="4"/>
      <c r="M1908" t="s">
        <v>109</v>
      </c>
    </row>
    <row r="1909" spans="1:13" x14ac:dyDescent="0.2">
      <c r="A1909" s="18">
        <v>45923</v>
      </c>
      <c r="B1909" s="17">
        <v>40705429691</v>
      </c>
      <c r="C1909" s="12" t="s">
        <v>89</v>
      </c>
      <c r="D1909" s="13">
        <v>6765</v>
      </c>
      <c r="E1909" s="13">
        <v>0</v>
      </c>
      <c r="F1909" s="13">
        <v>0</v>
      </c>
      <c r="G1909" s="13"/>
      <c r="H1909" s="13">
        <v>6765</v>
      </c>
      <c r="I1909" s="13">
        <f>+I1908+G1909-H1909</f>
        <v>110842.84899999946</v>
      </c>
      <c r="J1909" s="12" t="s">
        <v>6</v>
      </c>
      <c r="L1909" s="4"/>
      <c r="M1909" t="s">
        <v>0</v>
      </c>
    </row>
    <row r="1910" spans="1:13" x14ac:dyDescent="0.2">
      <c r="A1910" s="18">
        <v>45923</v>
      </c>
      <c r="B1910" s="17">
        <v>40705434673</v>
      </c>
      <c r="C1910" s="12" t="s">
        <v>108</v>
      </c>
      <c r="D1910" s="13">
        <v>3662.5</v>
      </c>
      <c r="E1910" s="13">
        <v>0</v>
      </c>
      <c r="F1910" s="13">
        <v>0</v>
      </c>
      <c r="G1910" s="13"/>
      <c r="H1910" s="13">
        <v>3662.5</v>
      </c>
      <c r="I1910" s="13">
        <f>+I1909+G1910-H1910</f>
        <v>107180.34899999946</v>
      </c>
      <c r="J1910" s="12" t="s">
        <v>6</v>
      </c>
      <c r="L1910" s="4"/>
      <c r="M1910" t="s">
        <v>0</v>
      </c>
    </row>
    <row r="1911" spans="1:13" x14ac:dyDescent="0.2">
      <c r="A1911" s="18">
        <v>45923</v>
      </c>
      <c r="B1911" s="17">
        <v>40705443906</v>
      </c>
      <c r="C1911" s="12" t="s">
        <v>107</v>
      </c>
      <c r="D1911" s="13">
        <v>5750</v>
      </c>
      <c r="E1911" s="13">
        <v>0</v>
      </c>
      <c r="F1911" s="13">
        <v>0</v>
      </c>
      <c r="G1911" s="13"/>
      <c r="H1911" s="13">
        <v>5750</v>
      </c>
      <c r="I1911" s="13">
        <f>+I1910+G1911-H1911</f>
        <v>101430.34899999946</v>
      </c>
      <c r="J1911" s="12" t="s">
        <v>6</v>
      </c>
      <c r="L1911" s="4"/>
      <c r="M1911" t="s">
        <v>0</v>
      </c>
    </row>
    <row r="1912" spans="1:13" x14ac:dyDescent="0.2">
      <c r="A1912" s="18">
        <v>45923</v>
      </c>
      <c r="B1912" s="17">
        <v>40705455043</v>
      </c>
      <c r="C1912" s="12" t="s">
        <v>11</v>
      </c>
      <c r="D1912" s="13">
        <v>1437.5</v>
      </c>
      <c r="E1912" s="13">
        <v>0</v>
      </c>
      <c r="F1912" s="13">
        <v>0</v>
      </c>
      <c r="G1912" s="13"/>
      <c r="H1912" s="13">
        <v>1437.5</v>
      </c>
      <c r="I1912" s="13">
        <f>+I1911+G1912-H1912</f>
        <v>99992.848999999464</v>
      </c>
      <c r="J1912" s="12" t="s">
        <v>6</v>
      </c>
      <c r="L1912" s="4"/>
      <c r="M1912" t="s">
        <v>0</v>
      </c>
    </row>
    <row r="1913" spans="1:13" x14ac:dyDescent="0.2">
      <c r="A1913" s="18">
        <v>45923</v>
      </c>
      <c r="B1913" s="17">
        <v>40705466058</v>
      </c>
      <c r="C1913" s="12" t="s">
        <v>106</v>
      </c>
      <c r="D1913" s="13">
        <v>2612.5</v>
      </c>
      <c r="E1913" s="13">
        <v>0</v>
      </c>
      <c r="F1913" s="13">
        <v>0</v>
      </c>
      <c r="G1913" s="13"/>
      <c r="H1913" s="13">
        <v>2612.5</v>
      </c>
      <c r="I1913" s="13">
        <f>+I1912+G1913-H1913</f>
        <v>97380.348999999464</v>
      </c>
      <c r="J1913" s="12" t="s">
        <v>6</v>
      </c>
      <c r="L1913" s="4"/>
      <c r="M1913" t="s">
        <v>0</v>
      </c>
    </row>
    <row r="1914" spans="1:13" x14ac:dyDescent="0.2">
      <c r="A1914" s="18">
        <v>45923</v>
      </c>
      <c r="B1914" s="17">
        <v>40705478356</v>
      </c>
      <c r="C1914" s="12" t="s">
        <v>87</v>
      </c>
      <c r="D1914" s="13">
        <v>1187.5</v>
      </c>
      <c r="E1914" s="13">
        <v>0</v>
      </c>
      <c r="F1914" s="13">
        <v>0</v>
      </c>
      <c r="G1914" s="13"/>
      <c r="H1914" s="13">
        <v>1187.5</v>
      </c>
      <c r="I1914" s="13">
        <f>+I1913+G1914-H1914</f>
        <v>96192.848999999464</v>
      </c>
      <c r="J1914" s="12" t="s">
        <v>6</v>
      </c>
      <c r="L1914" s="4"/>
      <c r="M1914" t="s">
        <v>0</v>
      </c>
    </row>
    <row r="1915" spans="1:13" x14ac:dyDescent="0.2">
      <c r="A1915" s="18">
        <v>45923</v>
      </c>
      <c r="B1915" s="17">
        <v>40705492613</v>
      </c>
      <c r="C1915" s="12" t="s">
        <v>71</v>
      </c>
      <c r="D1915" s="13">
        <v>1435</v>
      </c>
      <c r="E1915" s="13">
        <v>0</v>
      </c>
      <c r="F1915" s="13">
        <v>0</v>
      </c>
      <c r="G1915" s="13"/>
      <c r="H1915" s="13">
        <v>1435</v>
      </c>
      <c r="I1915" s="13">
        <f>+I1914+G1915-H1915</f>
        <v>94757.848999999464</v>
      </c>
      <c r="J1915" s="12" t="s">
        <v>6</v>
      </c>
      <c r="L1915" s="4"/>
      <c r="M1915" t="s">
        <v>0</v>
      </c>
    </row>
    <row r="1916" spans="1:13" x14ac:dyDescent="0.2">
      <c r="A1916" s="18">
        <v>45923</v>
      </c>
      <c r="B1916" s="17">
        <v>40705499186</v>
      </c>
      <c r="C1916" s="12" t="s">
        <v>105</v>
      </c>
      <c r="D1916" s="13">
        <v>3510</v>
      </c>
      <c r="E1916" s="13">
        <v>0</v>
      </c>
      <c r="F1916" s="13">
        <v>0</v>
      </c>
      <c r="G1916" s="13"/>
      <c r="H1916" s="13">
        <v>3510</v>
      </c>
      <c r="I1916" s="13">
        <f>+I1915+G1916-H1916</f>
        <v>91247.848999999464</v>
      </c>
      <c r="J1916" s="12" t="s">
        <v>6</v>
      </c>
      <c r="L1916" s="4"/>
      <c r="M1916" t="s">
        <v>0</v>
      </c>
    </row>
    <row r="1917" spans="1:13" x14ac:dyDescent="0.2">
      <c r="A1917" s="18">
        <v>45923</v>
      </c>
      <c r="B1917" s="17">
        <v>40705986659</v>
      </c>
      <c r="C1917" s="12" t="s">
        <v>51</v>
      </c>
      <c r="D1917" s="13">
        <v>80091.38</v>
      </c>
      <c r="E1917" s="13"/>
      <c r="F1917" s="13"/>
      <c r="G1917" s="13"/>
      <c r="H1917" s="13">
        <v>80091.38</v>
      </c>
      <c r="I1917" s="13">
        <f>+I1916+G1917-H1917</f>
        <v>11156.468999999459</v>
      </c>
      <c r="J1917" s="12" t="s">
        <v>82</v>
      </c>
      <c r="L1917" s="4"/>
      <c r="M1917" t="s">
        <v>104</v>
      </c>
    </row>
    <row r="1918" spans="1:13" x14ac:dyDescent="0.2">
      <c r="A1918" s="18"/>
      <c r="B1918" s="17"/>
      <c r="C1918" s="12" t="s">
        <v>2</v>
      </c>
      <c r="D1918" s="13">
        <v>3879.02</v>
      </c>
      <c r="E1918" s="13"/>
      <c r="F1918" s="13"/>
      <c r="G1918" s="13"/>
      <c r="H1918" s="13">
        <v>3879.02</v>
      </c>
      <c r="I1918" s="13">
        <f>+I1917+G1918-H1918</f>
        <v>7277.4489999994585</v>
      </c>
      <c r="J1918" s="12" t="s">
        <v>1</v>
      </c>
      <c r="L1918" s="4"/>
      <c r="M1918" t="s">
        <v>0</v>
      </c>
    </row>
    <row r="1919" spans="1:13" x14ac:dyDescent="0.2">
      <c r="A1919" s="18"/>
      <c r="B1919" s="17"/>
      <c r="C1919" s="22" t="s">
        <v>103</v>
      </c>
      <c r="D1919" s="13"/>
      <c r="E1919" s="13"/>
      <c r="F1919" s="13"/>
      <c r="G1919" s="13"/>
      <c r="H1919" s="13"/>
      <c r="I1919" s="13">
        <f>+I1918+G1919-H1919</f>
        <v>7277.4489999994585</v>
      </c>
      <c r="J1919" s="12"/>
      <c r="L1919" s="4"/>
      <c r="M1919" t="s">
        <v>0</v>
      </c>
    </row>
    <row r="1920" spans="1:13" x14ac:dyDescent="0.2">
      <c r="A1920" s="18">
        <v>45944</v>
      </c>
      <c r="B1920" s="17">
        <v>4524000035</v>
      </c>
      <c r="C1920" s="12" t="s">
        <v>2</v>
      </c>
      <c r="D1920" s="13"/>
      <c r="E1920" s="13"/>
      <c r="F1920" s="13"/>
      <c r="G1920" s="19">
        <v>2499959.9</v>
      </c>
      <c r="H1920" s="13"/>
      <c r="I1920" s="13">
        <f>+I1919+G1920-H1920</f>
        <v>2507237.3489999995</v>
      </c>
      <c r="J1920" s="23"/>
      <c r="L1920" s="4"/>
      <c r="M1920" t="s">
        <v>0</v>
      </c>
    </row>
    <row r="1921" spans="1:13" x14ac:dyDescent="0.2">
      <c r="A1921" s="18">
        <v>45952</v>
      </c>
      <c r="B1921" s="17">
        <v>40931169597</v>
      </c>
      <c r="C1921" s="12" t="s">
        <v>34</v>
      </c>
      <c r="D1921" s="13">
        <v>650216.15</v>
      </c>
      <c r="E1921" s="13">
        <v>647482.29</v>
      </c>
      <c r="F1921" s="13">
        <v>32374.11</v>
      </c>
      <c r="G1921" s="13"/>
      <c r="H1921" s="13">
        <v>617842.04</v>
      </c>
      <c r="I1921" s="13">
        <f>+I1920+G1921-H1921</f>
        <v>1889395.3089999994</v>
      </c>
      <c r="J1921" s="12" t="s">
        <v>91</v>
      </c>
      <c r="L1921" s="4"/>
      <c r="M1921" t="s">
        <v>102</v>
      </c>
    </row>
    <row r="1922" spans="1:13" x14ac:dyDescent="0.2">
      <c r="A1922" s="18">
        <v>45952</v>
      </c>
      <c r="B1922" s="17">
        <v>40931174152</v>
      </c>
      <c r="C1922" s="12" t="s">
        <v>65</v>
      </c>
      <c r="D1922" s="13">
        <v>101778.95</v>
      </c>
      <c r="E1922" s="13">
        <v>0</v>
      </c>
      <c r="F1922" s="13">
        <v>0</v>
      </c>
      <c r="G1922" s="13"/>
      <c r="H1922" s="13">
        <v>101778.95</v>
      </c>
      <c r="I1922" s="13">
        <f>+I1921+G1922-H1922</f>
        <v>1787616.3589999995</v>
      </c>
      <c r="J1922" s="12" t="s">
        <v>64</v>
      </c>
      <c r="L1922" s="4"/>
      <c r="M1922" t="s">
        <v>101</v>
      </c>
    </row>
    <row r="1923" spans="1:13" x14ac:dyDescent="0.2">
      <c r="A1923" s="18">
        <v>45952</v>
      </c>
      <c r="B1923" s="17">
        <v>40931183025</v>
      </c>
      <c r="C1923" s="12" t="s">
        <v>63</v>
      </c>
      <c r="D1923" s="13">
        <v>159454.31</v>
      </c>
      <c r="E1923" s="13">
        <v>0</v>
      </c>
      <c r="F1923" s="13">
        <v>7972.72</v>
      </c>
      <c r="G1923" s="13"/>
      <c r="H1923" s="13">
        <v>151481.59</v>
      </c>
      <c r="I1923" s="13">
        <f>+I1922+G1923-H1923</f>
        <v>1636134.7689999994</v>
      </c>
      <c r="J1923" s="12" t="s">
        <v>91</v>
      </c>
      <c r="L1923" s="4"/>
      <c r="M1923" t="s">
        <v>0</v>
      </c>
    </row>
    <row r="1924" spans="1:13" x14ac:dyDescent="0.2">
      <c r="A1924" s="18">
        <v>45952</v>
      </c>
      <c r="B1924" s="17">
        <v>40931203272</v>
      </c>
      <c r="C1924" s="12" t="s">
        <v>29</v>
      </c>
      <c r="D1924" s="13">
        <v>328983.21000000002</v>
      </c>
      <c r="E1924" s="13">
        <v>0</v>
      </c>
      <c r="F1924" s="13">
        <v>0</v>
      </c>
      <c r="G1924" s="13"/>
      <c r="H1924" s="13">
        <v>328983.21000000002</v>
      </c>
      <c r="I1924" s="13">
        <f>+I1923+G1924-H1924</f>
        <v>1307151.5589999994</v>
      </c>
      <c r="J1924" s="12" t="s">
        <v>100</v>
      </c>
      <c r="L1924" s="4"/>
      <c r="M1924" t="s">
        <v>99</v>
      </c>
    </row>
    <row r="1925" spans="1:13" x14ac:dyDescent="0.2">
      <c r="A1925" s="18">
        <v>45952</v>
      </c>
      <c r="B1925" s="17">
        <v>40931213219</v>
      </c>
      <c r="C1925" s="12" t="s">
        <v>28</v>
      </c>
      <c r="D1925" s="13">
        <v>18500</v>
      </c>
      <c r="E1925" s="13">
        <v>0</v>
      </c>
      <c r="F1925" s="13">
        <v>0</v>
      </c>
      <c r="G1925" s="13"/>
      <c r="H1925" s="13">
        <v>18500</v>
      </c>
      <c r="I1925" s="13">
        <f>+I1924+G1925-H1925</f>
        <v>1288651.5589999994</v>
      </c>
      <c r="J1925" s="12" t="s">
        <v>76</v>
      </c>
      <c r="L1925" s="4"/>
      <c r="M1925" t="s">
        <v>98</v>
      </c>
    </row>
    <row r="1926" spans="1:13" x14ac:dyDescent="0.2">
      <c r="A1926" s="18">
        <v>45952</v>
      </c>
      <c r="B1926" s="17">
        <v>40931183504</v>
      </c>
      <c r="C1926" s="12" t="s">
        <v>26</v>
      </c>
      <c r="D1926" s="13">
        <v>275500</v>
      </c>
      <c r="E1926" s="13">
        <v>275500</v>
      </c>
      <c r="F1926" s="13">
        <v>13775</v>
      </c>
      <c r="G1926" s="13"/>
      <c r="H1926" s="13">
        <v>261725</v>
      </c>
      <c r="I1926" s="13">
        <f>+I1925+G1926-H1926</f>
        <v>1026926.5589999994</v>
      </c>
      <c r="J1926" s="12" t="s">
        <v>25</v>
      </c>
      <c r="L1926" s="4"/>
      <c r="M1926" t="s">
        <v>97</v>
      </c>
    </row>
    <row r="1927" spans="1:13" x14ac:dyDescent="0.2">
      <c r="A1927" s="18">
        <v>45952</v>
      </c>
      <c r="B1927" s="17">
        <v>40931224294</v>
      </c>
      <c r="C1927" s="12" t="s">
        <v>22</v>
      </c>
      <c r="D1927" s="13">
        <v>138400</v>
      </c>
      <c r="E1927" s="13">
        <v>138400</v>
      </c>
      <c r="F1927" s="13">
        <v>6920</v>
      </c>
      <c r="G1927" s="13"/>
      <c r="H1927" s="13">
        <v>131480</v>
      </c>
      <c r="I1927" s="13">
        <f>+I1926+G1927-H1927</f>
        <v>895446.55899999943</v>
      </c>
      <c r="J1927" s="12" t="s">
        <v>93</v>
      </c>
      <c r="L1927" s="4"/>
      <c r="M1927" t="s">
        <v>96</v>
      </c>
    </row>
    <row r="1928" spans="1:13" x14ac:dyDescent="0.2">
      <c r="A1928" s="18">
        <v>45952</v>
      </c>
      <c r="B1928" s="17">
        <v>40931229182</v>
      </c>
      <c r="C1928" s="12" t="s">
        <v>95</v>
      </c>
      <c r="D1928" s="13">
        <v>19800</v>
      </c>
      <c r="E1928" s="13">
        <v>0</v>
      </c>
      <c r="F1928" s="13">
        <v>0</v>
      </c>
      <c r="G1928" s="13"/>
      <c r="H1928" s="13">
        <v>19800</v>
      </c>
      <c r="I1928" s="13">
        <f>+I1927+G1928-H1928</f>
        <v>875646.55899999943</v>
      </c>
      <c r="J1928" s="12" t="s">
        <v>93</v>
      </c>
      <c r="L1928" s="4"/>
      <c r="M1928" t="s">
        <v>94</v>
      </c>
    </row>
    <row r="1929" spans="1:13" x14ac:dyDescent="0.2">
      <c r="A1929" s="18">
        <v>45952</v>
      </c>
      <c r="B1929" s="17">
        <v>40931238512</v>
      </c>
      <c r="C1929" s="12" t="s">
        <v>19</v>
      </c>
      <c r="D1929" s="13">
        <v>7000</v>
      </c>
      <c r="E1929" s="13">
        <v>7000</v>
      </c>
      <c r="F1929" s="13">
        <v>350</v>
      </c>
      <c r="G1929" s="13"/>
      <c r="H1929" s="13">
        <v>6650</v>
      </c>
      <c r="I1929" s="13">
        <f>+I1928+G1929-H1929</f>
        <v>868996.55899999943</v>
      </c>
      <c r="J1929" s="12" t="s">
        <v>93</v>
      </c>
      <c r="L1929" s="4"/>
      <c r="M1929" t="s">
        <v>92</v>
      </c>
    </row>
    <row r="1930" spans="1:13" x14ac:dyDescent="0.2">
      <c r="A1930" s="18">
        <v>45952</v>
      </c>
      <c r="B1930" s="17">
        <v>40931247568</v>
      </c>
      <c r="C1930" s="12" t="s">
        <v>17</v>
      </c>
      <c r="D1930" s="13">
        <v>768818.26</v>
      </c>
      <c r="E1930" s="13">
        <v>0</v>
      </c>
      <c r="F1930" s="13">
        <v>0</v>
      </c>
      <c r="G1930" s="13"/>
      <c r="H1930" s="13">
        <v>768818.26</v>
      </c>
      <c r="I1930" s="13">
        <f>+I1929+G1930-H1930</f>
        <v>100178.29899999942</v>
      </c>
      <c r="J1930" s="12" t="s">
        <v>91</v>
      </c>
      <c r="L1930" s="4"/>
      <c r="M1930" t="s">
        <v>90</v>
      </c>
    </row>
    <row r="1931" spans="1:13" x14ac:dyDescent="0.2">
      <c r="A1931" s="18">
        <v>45952</v>
      </c>
      <c r="B1931" s="17">
        <v>40931260755</v>
      </c>
      <c r="C1931" s="12" t="s">
        <v>89</v>
      </c>
      <c r="D1931" s="13">
        <v>7645</v>
      </c>
      <c r="E1931" s="13"/>
      <c r="F1931" s="13"/>
      <c r="G1931" s="13"/>
      <c r="H1931" s="13">
        <v>7645</v>
      </c>
      <c r="I1931" s="13">
        <f>+I1930+G1931-H1931</f>
        <v>92533.298999999417</v>
      </c>
      <c r="J1931" s="12" t="s">
        <v>6</v>
      </c>
      <c r="L1931" s="4"/>
      <c r="M1931" t="s">
        <v>0</v>
      </c>
    </row>
    <row r="1932" spans="1:13" x14ac:dyDescent="0.2">
      <c r="A1932" s="18">
        <v>45952</v>
      </c>
      <c r="B1932" s="17">
        <v>40931270557</v>
      </c>
      <c r="C1932" s="12" t="s">
        <v>15</v>
      </c>
      <c r="D1932" s="13">
        <v>3162.5</v>
      </c>
      <c r="E1932" s="13"/>
      <c r="F1932" s="13"/>
      <c r="G1932" s="13"/>
      <c r="H1932" s="13">
        <v>3162.5</v>
      </c>
      <c r="I1932" s="13">
        <f>+I1931+G1932-H1932</f>
        <v>89370.798999999417</v>
      </c>
      <c r="J1932" s="12" t="s">
        <v>6</v>
      </c>
      <c r="L1932" s="4"/>
      <c r="M1932" t="s">
        <v>0</v>
      </c>
    </row>
    <row r="1933" spans="1:13" x14ac:dyDescent="0.2">
      <c r="A1933" s="18">
        <v>45952</v>
      </c>
      <c r="B1933" s="17">
        <v>40931278823</v>
      </c>
      <c r="C1933" s="12" t="s">
        <v>72</v>
      </c>
      <c r="D1933" s="13">
        <v>4100</v>
      </c>
      <c r="E1933" s="13"/>
      <c r="F1933" s="13"/>
      <c r="G1933" s="13"/>
      <c r="H1933" s="13">
        <v>4100</v>
      </c>
      <c r="I1933" s="13">
        <f>+I1932+G1933-H1933</f>
        <v>85270.798999999417</v>
      </c>
      <c r="J1933" s="12" t="s">
        <v>6</v>
      </c>
      <c r="L1933" s="4"/>
      <c r="M1933" t="s">
        <v>0</v>
      </c>
    </row>
    <row r="1934" spans="1:13" x14ac:dyDescent="0.2">
      <c r="A1934" s="18">
        <v>45952</v>
      </c>
      <c r="B1934" s="17">
        <v>40931287195</v>
      </c>
      <c r="C1934" s="12" t="s">
        <v>88</v>
      </c>
      <c r="D1934" s="13">
        <v>3162.5</v>
      </c>
      <c r="E1934" s="13"/>
      <c r="F1934" s="13"/>
      <c r="G1934" s="13"/>
      <c r="H1934" s="13">
        <v>3162.5</v>
      </c>
      <c r="I1934" s="13">
        <f>+I1933+G1934-H1934</f>
        <v>82108.298999999417</v>
      </c>
      <c r="J1934" s="12" t="s">
        <v>6</v>
      </c>
      <c r="L1934" s="4"/>
      <c r="M1934" t="s">
        <v>0</v>
      </c>
    </row>
    <row r="1935" spans="1:13" x14ac:dyDescent="0.2">
      <c r="A1935" s="18">
        <v>45952</v>
      </c>
      <c r="B1935" s="17">
        <v>40931298001</v>
      </c>
      <c r="C1935" s="12" t="s">
        <v>87</v>
      </c>
      <c r="D1935" s="13">
        <v>475</v>
      </c>
      <c r="E1935" s="13"/>
      <c r="F1935" s="13"/>
      <c r="G1935" s="13"/>
      <c r="H1935" s="13">
        <v>475</v>
      </c>
      <c r="I1935" s="13">
        <f>+I1934+G1935-H1935</f>
        <v>81633.298999999417</v>
      </c>
      <c r="J1935" s="12" t="s">
        <v>6</v>
      </c>
      <c r="L1935" s="4"/>
      <c r="M1935" t="s">
        <v>0</v>
      </c>
    </row>
    <row r="1936" spans="1:13" x14ac:dyDescent="0.2">
      <c r="A1936" s="18">
        <v>45952</v>
      </c>
      <c r="B1936" s="17">
        <v>40931306955</v>
      </c>
      <c r="C1936" s="12" t="s">
        <v>86</v>
      </c>
      <c r="D1936" s="13">
        <v>475</v>
      </c>
      <c r="E1936" s="13"/>
      <c r="F1936" s="13"/>
      <c r="G1936" s="13"/>
      <c r="H1936" s="13">
        <v>475</v>
      </c>
      <c r="I1936" s="13">
        <f>+I1935+G1936-H1936</f>
        <v>81158.298999999417</v>
      </c>
      <c r="J1936" s="12" t="s">
        <v>6</v>
      </c>
      <c r="L1936" s="4"/>
      <c r="M1936" t="s">
        <v>0</v>
      </c>
    </row>
    <row r="1937" spans="1:13" x14ac:dyDescent="0.2">
      <c r="A1937" s="18">
        <v>45952</v>
      </c>
      <c r="B1937" s="17">
        <v>40931318705</v>
      </c>
      <c r="C1937" s="12" t="s">
        <v>85</v>
      </c>
      <c r="D1937" s="13">
        <v>1230</v>
      </c>
      <c r="E1937" s="13"/>
      <c r="F1937" s="13"/>
      <c r="G1937" s="13"/>
      <c r="H1937" s="13">
        <v>1230</v>
      </c>
      <c r="I1937" s="13">
        <f>+I1936+G1937-H1937</f>
        <v>79928.298999999417</v>
      </c>
      <c r="J1937" s="12" t="s">
        <v>6</v>
      </c>
      <c r="L1937" s="4"/>
      <c r="M1937" t="s">
        <v>0</v>
      </c>
    </row>
    <row r="1938" spans="1:13" x14ac:dyDescent="0.2">
      <c r="A1938" s="18">
        <v>45952</v>
      </c>
      <c r="B1938" s="17">
        <v>40931328002</v>
      </c>
      <c r="C1938" s="12" t="s">
        <v>71</v>
      </c>
      <c r="D1938" s="13">
        <v>2870</v>
      </c>
      <c r="E1938" s="13"/>
      <c r="F1938" s="13"/>
      <c r="G1938" s="13"/>
      <c r="H1938" s="13">
        <v>2870</v>
      </c>
      <c r="I1938" s="13">
        <f>+I1937+G1938-H1938</f>
        <v>77058.298999999417</v>
      </c>
      <c r="J1938" s="12" t="s">
        <v>6</v>
      </c>
      <c r="L1938" s="4"/>
      <c r="M1938" t="s">
        <v>0</v>
      </c>
    </row>
    <row r="1939" spans="1:13" x14ac:dyDescent="0.2">
      <c r="A1939" s="18">
        <v>45952</v>
      </c>
      <c r="B1939" s="17">
        <v>40931337746</v>
      </c>
      <c r="C1939" s="12" t="s">
        <v>84</v>
      </c>
      <c r="D1939" s="13">
        <v>1230</v>
      </c>
      <c r="E1939" s="13"/>
      <c r="F1939" s="13"/>
      <c r="G1939" s="13"/>
      <c r="H1939" s="13">
        <v>1230</v>
      </c>
      <c r="I1939" s="13">
        <f>+I1938+G1939-H1939</f>
        <v>75828.298999999417</v>
      </c>
      <c r="J1939" s="12" t="s">
        <v>6</v>
      </c>
      <c r="L1939" s="4"/>
      <c r="M1939" t="s">
        <v>0</v>
      </c>
    </row>
    <row r="1940" spans="1:13" x14ac:dyDescent="0.2">
      <c r="A1940" s="18">
        <v>45952</v>
      </c>
      <c r="B1940" s="17">
        <v>40931346648</v>
      </c>
      <c r="C1940" s="12" t="s">
        <v>83</v>
      </c>
      <c r="D1940" s="13">
        <v>3280</v>
      </c>
      <c r="E1940" s="13"/>
      <c r="F1940" s="13"/>
      <c r="G1940" s="13"/>
      <c r="H1940" s="13">
        <v>3280</v>
      </c>
      <c r="I1940" s="13">
        <f>+I1939+G1940-H1940</f>
        <v>72548.298999999417</v>
      </c>
      <c r="J1940" s="12" t="s">
        <v>6</v>
      </c>
      <c r="L1940" s="4"/>
      <c r="M1940" t="s">
        <v>0</v>
      </c>
    </row>
    <row r="1941" spans="1:13" x14ac:dyDescent="0.2">
      <c r="A1941" s="18">
        <v>45952</v>
      </c>
      <c r="B1941" s="17">
        <v>40934094142</v>
      </c>
      <c r="C1941" s="12" t="s">
        <v>51</v>
      </c>
      <c r="D1941" s="13">
        <v>61391.83</v>
      </c>
      <c r="E1941" s="13"/>
      <c r="F1941" s="13"/>
      <c r="G1941" s="13"/>
      <c r="H1941" s="13">
        <v>61391.83</v>
      </c>
      <c r="I1941" s="13">
        <f>+I1940+G1941-H1941</f>
        <v>11156.468999999415</v>
      </c>
      <c r="J1941" s="12" t="s">
        <v>82</v>
      </c>
      <c r="L1941" s="4"/>
      <c r="M1941" s="2" t="s">
        <v>81</v>
      </c>
    </row>
    <row r="1942" spans="1:13" x14ac:dyDescent="0.2">
      <c r="A1942" s="18">
        <v>45952</v>
      </c>
      <c r="B1942" s="17"/>
      <c r="C1942" s="12" t="s">
        <v>2</v>
      </c>
      <c r="D1942" s="13">
        <v>3907.04</v>
      </c>
      <c r="E1942" s="13"/>
      <c r="F1942" s="13"/>
      <c r="G1942" s="13"/>
      <c r="H1942" s="13">
        <v>3907.04</v>
      </c>
      <c r="I1942" s="19">
        <f>+I1941+G1942-H1942</f>
        <v>7249.4289999994153</v>
      </c>
      <c r="J1942" s="12" t="s">
        <v>1</v>
      </c>
      <c r="L1942" s="4"/>
      <c r="M1942" t="s">
        <v>0</v>
      </c>
    </row>
    <row r="1943" spans="1:13" x14ac:dyDescent="0.2">
      <c r="A1943" s="18"/>
      <c r="B1943" s="17"/>
      <c r="C1943" s="22" t="s">
        <v>80</v>
      </c>
      <c r="D1943" s="13"/>
      <c r="E1943" s="13"/>
      <c r="F1943" s="13"/>
      <c r="G1943" s="19"/>
      <c r="H1943" s="13"/>
      <c r="I1943" s="19">
        <f>+I1942+G1943-H1943</f>
        <v>7249.4289999994153</v>
      </c>
      <c r="J1943" s="12"/>
      <c r="L1943" s="4"/>
      <c r="M1943" t="s">
        <v>0</v>
      </c>
    </row>
    <row r="1944" spans="1:13" x14ac:dyDescent="0.2">
      <c r="A1944" s="18">
        <v>45966</v>
      </c>
      <c r="B1944" s="17">
        <v>4524000021</v>
      </c>
      <c r="C1944" s="12" t="s">
        <v>2</v>
      </c>
      <c r="D1944" s="13"/>
      <c r="E1944" s="13"/>
      <c r="F1944" s="13"/>
      <c r="G1944" s="19">
        <v>2499987.92</v>
      </c>
      <c r="H1944" s="13"/>
      <c r="I1944" s="13">
        <f>+I1943+G1944-H1944</f>
        <v>2507237.3489999995</v>
      </c>
      <c r="J1944" s="12"/>
      <c r="L1944" s="4"/>
      <c r="M1944" t="s">
        <v>0</v>
      </c>
    </row>
    <row r="1945" spans="1:13" x14ac:dyDescent="0.2">
      <c r="A1945" s="18">
        <v>45975</v>
      </c>
      <c r="B1945" s="17">
        <v>41106930055</v>
      </c>
      <c r="C1945" s="12" t="s">
        <v>67</v>
      </c>
      <c r="D1945" s="13">
        <v>101945</v>
      </c>
      <c r="E1945" s="13">
        <v>0</v>
      </c>
      <c r="F1945" s="13">
        <v>0</v>
      </c>
      <c r="G1945" s="13"/>
      <c r="H1945" s="13">
        <v>101945</v>
      </c>
      <c r="I1945" s="13">
        <f>+I1944+G1945-H1945</f>
        <v>2405292.3489999995</v>
      </c>
      <c r="J1945" s="12" t="s">
        <v>32</v>
      </c>
      <c r="L1945" s="4"/>
      <c r="M1945" t="s">
        <v>0</v>
      </c>
    </row>
    <row r="1946" spans="1:13" x14ac:dyDescent="0.2">
      <c r="A1946" s="18">
        <v>45975</v>
      </c>
      <c r="B1946" s="17">
        <v>41106933777</v>
      </c>
      <c r="C1946" s="12" t="s">
        <v>34</v>
      </c>
      <c r="D1946" s="13">
        <v>314467.71999999997</v>
      </c>
      <c r="E1946" s="13">
        <v>0</v>
      </c>
      <c r="F1946" s="13">
        <v>0</v>
      </c>
      <c r="G1946" s="13"/>
      <c r="H1946" s="13">
        <v>314467.71999999997</v>
      </c>
      <c r="I1946" s="13">
        <f>+I1945+G1946-H1946</f>
        <v>2090824.6289999995</v>
      </c>
      <c r="J1946" s="12" t="s">
        <v>44</v>
      </c>
      <c r="L1946" s="4"/>
      <c r="M1946" t="s">
        <v>0</v>
      </c>
    </row>
    <row r="1947" spans="1:13" x14ac:dyDescent="0.2">
      <c r="A1947" s="18">
        <v>45975</v>
      </c>
      <c r="B1947" s="17">
        <v>41106944665</v>
      </c>
      <c r="C1947" s="12" t="s">
        <v>65</v>
      </c>
      <c r="D1947" s="13">
        <v>101796.5</v>
      </c>
      <c r="E1947" s="13">
        <v>0</v>
      </c>
      <c r="F1947" s="13">
        <v>0</v>
      </c>
      <c r="G1947" s="13"/>
      <c r="H1947" s="13">
        <v>101796.5</v>
      </c>
      <c r="I1947" s="13">
        <f>+I1946+G1947-H1947</f>
        <v>1989028.1289999995</v>
      </c>
      <c r="J1947" s="12" t="s">
        <v>64</v>
      </c>
      <c r="L1947" s="4"/>
      <c r="M1947" t="s">
        <v>0</v>
      </c>
    </row>
    <row r="1948" spans="1:13" x14ac:dyDescent="0.2">
      <c r="A1948" s="18">
        <v>45975</v>
      </c>
      <c r="B1948" s="17">
        <v>41106956954</v>
      </c>
      <c r="C1948" s="12" t="s">
        <v>62</v>
      </c>
      <c r="D1948" s="13">
        <v>156872.26</v>
      </c>
      <c r="E1948" s="13"/>
      <c r="F1948" s="13"/>
      <c r="G1948" s="13"/>
      <c r="H1948" s="13">
        <v>156872.26</v>
      </c>
      <c r="I1948" s="13">
        <f>+I1947+G1948-H1948</f>
        <v>1832155.8689999995</v>
      </c>
      <c r="J1948" s="12" t="s">
        <v>79</v>
      </c>
      <c r="L1948" s="4"/>
      <c r="M1948" t="s">
        <v>0</v>
      </c>
    </row>
    <row r="1949" spans="1:13" x14ac:dyDescent="0.2">
      <c r="A1949" s="18">
        <v>45975</v>
      </c>
      <c r="B1949" s="17">
        <v>41106967035</v>
      </c>
      <c r="C1949" s="12" t="s">
        <v>78</v>
      </c>
      <c r="D1949" s="13">
        <v>45548</v>
      </c>
      <c r="E1949" s="13">
        <v>38600</v>
      </c>
      <c r="F1949" s="13">
        <v>1930</v>
      </c>
      <c r="G1949" s="13"/>
      <c r="H1949" s="13">
        <v>43618</v>
      </c>
      <c r="I1949" s="13">
        <f>+I1948+G1949-H1949</f>
        <v>1788537.8689999995</v>
      </c>
      <c r="J1949" s="12" t="s">
        <v>74</v>
      </c>
      <c r="L1949" s="4"/>
      <c r="M1949" t="s">
        <v>0</v>
      </c>
    </row>
    <row r="1950" spans="1:13" x14ac:dyDescent="0.2">
      <c r="A1950" s="18">
        <v>45975</v>
      </c>
      <c r="B1950" s="17">
        <v>41106984030</v>
      </c>
      <c r="C1950" s="12" t="s">
        <v>31</v>
      </c>
      <c r="D1950" s="13">
        <v>47903.6</v>
      </c>
      <c r="E1950" s="13">
        <v>0</v>
      </c>
      <c r="F1950" s="13">
        <v>0</v>
      </c>
      <c r="G1950" s="13"/>
      <c r="H1950" s="13">
        <v>47903.6</v>
      </c>
      <c r="I1950" s="13">
        <f>+I1949+G1950-H1950</f>
        <v>1740634.2689999994</v>
      </c>
      <c r="J1950" s="12" t="s">
        <v>18</v>
      </c>
      <c r="L1950" s="4"/>
      <c r="M1950" t="s">
        <v>0</v>
      </c>
    </row>
    <row r="1951" spans="1:13" x14ac:dyDescent="0.2">
      <c r="A1951" s="18">
        <v>45975</v>
      </c>
      <c r="B1951" s="17">
        <v>41106988485</v>
      </c>
      <c r="C1951" s="12" t="s">
        <v>30</v>
      </c>
      <c r="D1951" s="13">
        <v>180800</v>
      </c>
      <c r="E1951" s="13">
        <v>0</v>
      </c>
      <c r="F1951" s="13">
        <v>0</v>
      </c>
      <c r="G1951" s="13"/>
      <c r="H1951" s="13">
        <v>180800</v>
      </c>
      <c r="I1951" s="13">
        <f>+I1950+G1951-H1951</f>
        <v>1559834.2689999994</v>
      </c>
      <c r="J1951" s="12" t="s">
        <v>18</v>
      </c>
      <c r="L1951" s="4"/>
      <c r="M1951" t="s">
        <v>0</v>
      </c>
    </row>
    <row r="1952" spans="1:13" x14ac:dyDescent="0.2">
      <c r="A1952" s="18">
        <v>45975</v>
      </c>
      <c r="B1952" s="17">
        <v>41109338326</v>
      </c>
      <c r="C1952" s="12" t="s">
        <v>29</v>
      </c>
      <c r="D1952" s="13">
        <v>217044.9</v>
      </c>
      <c r="E1952" s="13">
        <v>0</v>
      </c>
      <c r="F1952" s="13">
        <v>0</v>
      </c>
      <c r="G1952" s="13"/>
      <c r="H1952" s="13">
        <v>217044.9</v>
      </c>
      <c r="I1952" s="13">
        <f>+I1951+G1952-H1952</f>
        <v>1342789.3689999995</v>
      </c>
      <c r="J1952" s="12" t="s">
        <v>77</v>
      </c>
      <c r="L1952" s="4"/>
      <c r="M1952" t="s">
        <v>0</v>
      </c>
    </row>
    <row r="1953" spans="1:13" x14ac:dyDescent="0.2">
      <c r="A1953" s="18">
        <v>45975</v>
      </c>
      <c r="B1953" s="17">
        <v>41109340838</v>
      </c>
      <c r="C1953" s="12" t="s">
        <v>28</v>
      </c>
      <c r="D1953" s="13">
        <v>18500</v>
      </c>
      <c r="E1953" s="13"/>
      <c r="F1953" s="13"/>
      <c r="G1953" s="13"/>
      <c r="H1953" s="13">
        <v>18500</v>
      </c>
      <c r="I1953" s="13">
        <f>+I1952+G1953-H1953</f>
        <v>1324289.3689999995</v>
      </c>
      <c r="J1953" s="12" t="s">
        <v>76</v>
      </c>
      <c r="L1953" s="4"/>
      <c r="M1953" t="s">
        <v>0</v>
      </c>
    </row>
    <row r="1954" spans="1:13" x14ac:dyDescent="0.2">
      <c r="A1954" s="18">
        <v>45975</v>
      </c>
      <c r="B1954" s="17">
        <v>41109349056</v>
      </c>
      <c r="C1954" s="12" t="s">
        <v>58</v>
      </c>
      <c r="D1954" s="13">
        <v>185850</v>
      </c>
      <c r="E1954" s="13">
        <v>157500</v>
      </c>
      <c r="F1954" s="13">
        <v>7875</v>
      </c>
      <c r="G1954" s="13"/>
      <c r="H1954" s="13">
        <v>177975</v>
      </c>
      <c r="I1954" s="13">
        <f>+I1953+G1954-H1954</f>
        <v>1146314.3689999995</v>
      </c>
      <c r="J1954" s="12" t="s">
        <v>57</v>
      </c>
      <c r="L1954" s="4"/>
      <c r="M1954" t="s">
        <v>0</v>
      </c>
    </row>
    <row r="1955" spans="1:13" x14ac:dyDescent="0.2">
      <c r="A1955" s="18">
        <v>45975</v>
      </c>
      <c r="B1955" s="17">
        <v>41109357599</v>
      </c>
      <c r="C1955" s="12" t="s">
        <v>56</v>
      </c>
      <c r="D1955" s="13">
        <v>105354.9</v>
      </c>
      <c r="E1955" s="13">
        <v>0</v>
      </c>
      <c r="F1955" s="13">
        <v>0</v>
      </c>
      <c r="G1955" s="13"/>
      <c r="H1955" s="13">
        <v>105354.9</v>
      </c>
      <c r="I1955" s="13">
        <f>+I1954+G1955-H1955</f>
        <v>1040959.4689999995</v>
      </c>
      <c r="J1955" s="12" t="s">
        <v>55</v>
      </c>
      <c r="L1955" s="4"/>
      <c r="M1955" t="s">
        <v>0</v>
      </c>
    </row>
    <row r="1956" spans="1:13" x14ac:dyDescent="0.2">
      <c r="A1956" s="18">
        <v>45975</v>
      </c>
      <c r="B1956" s="17">
        <v>41109364790</v>
      </c>
      <c r="C1956" s="12" t="s">
        <v>75</v>
      </c>
      <c r="D1956" s="13">
        <v>177503</v>
      </c>
      <c r="E1956" s="13">
        <v>0</v>
      </c>
      <c r="F1956" s="13">
        <v>0</v>
      </c>
      <c r="G1956" s="13"/>
      <c r="H1956" s="13">
        <v>177503</v>
      </c>
      <c r="I1956" s="13">
        <f>+I1955+G1956-H1956</f>
        <v>863456.46899999946</v>
      </c>
      <c r="J1956" s="12" t="s">
        <v>74</v>
      </c>
      <c r="L1956" s="4"/>
      <c r="M1956" t="s">
        <v>0</v>
      </c>
    </row>
    <row r="1957" spans="1:13" x14ac:dyDescent="0.2">
      <c r="A1957" s="18">
        <v>45975</v>
      </c>
      <c r="B1957" s="17">
        <v>41109380304</v>
      </c>
      <c r="C1957" s="12" t="s">
        <v>26</v>
      </c>
      <c r="D1957" s="13">
        <v>479400</v>
      </c>
      <c r="E1957" s="13">
        <v>0</v>
      </c>
      <c r="F1957" s="13">
        <v>8970</v>
      </c>
      <c r="G1957" s="13"/>
      <c r="H1957" s="13">
        <v>470430</v>
      </c>
      <c r="I1957" s="13">
        <f>+I1956+G1957-H1957</f>
        <v>393026.46899999946</v>
      </c>
      <c r="J1957" s="12" t="s">
        <v>25</v>
      </c>
      <c r="L1957" s="4"/>
      <c r="M1957" t="s">
        <v>0</v>
      </c>
    </row>
    <row r="1958" spans="1:13" x14ac:dyDescent="0.2">
      <c r="A1958" s="18">
        <v>45975</v>
      </c>
      <c r="B1958" s="17">
        <v>41109382365</v>
      </c>
      <c r="C1958" s="12" t="s">
        <v>22</v>
      </c>
      <c r="D1958" s="13">
        <v>155800</v>
      </c>
      <c r="E1958" s="13">
        <v>155800</v>
      </c>
      <c r="F1958" s="13">
        <v>7790</v>
      </c>
      <c r="G1958" s="13"/>
      <c r="H1958" s="13">
        <v>148010</v>
      </c>
      <c r="I1958" s="13">
        <f>+I1957+G1958-H1958</f>
        <v>245016.46899999946</v>
      </c>
      <c r="J1958" s="12" t="s">
        <v>18</v>
      </c>
      <c r="L1958" s="4"/>
      <c r="M1958" t="s">
        <v>0</v>
      </c>
    </row>
    <row r="1959" spans="1:13" x14ac:dyDescent="0.2">
      <c r="A1959" s="18">
        <v>45975</v>
      </c>
      <c r="B1959" s="17">
        <v>41109393040</v>
      </c>
      <c r="C1959" s="12" t="s">
        <v>20</v>
      </c>
      <c r="D1959" s="13">
        <v>119500</v>
      </c>
      <c r="E1959" s="13">
        <v>0</v>
      </c>
      <c r="F1959" s="13">
        <v>0</v>
      </c>
      <c r="G1959" s="13"/>
      <c r="H1959" s="13">
        <v>119500</v>
      </c>
      <c r="I1959" s="13">
        <f>+I1958+G1959-H1959</f>
        <v>125516.46899999946</v>
      </c>
      <c r="J1959" s="12" t="s">
        <v>18</v>
      </c>
      <c r="L1959" s="4"/>
      <c r="M1959" t="s">
        <v>0</v>
      </c>
    </row>
    <row r="1960" spans="1:13" x14ac:dyDescent="0.2">
      <c r="A1960" s="18">
        <v>45975</v>
      </c>
      <c r="B1960" s="17">
        <v>41109396984</v>
      </c>
      <c r="C1960" s="12" t="s">
        <v>19</v>
      </c>
      <c r="D1960" s="13">
        <v>75850</v>
      </c>
      <c r="E1960" s="13">
        <v>75850</v>
      </c>
      <c r="F1960" s="13">
        <v>3792.5</v>
      </c>
      <c r="G1960" s="13"/>
      <c r="H1960" s="13">
        <v>72057.5</v>
      </c>
      <c r="I1960" s="13">
        <f>+I1959+G1960-H1960</f>
        <v>53458.968999999459</v>
      </c>
      <c r="J1960" s="12" t="s">
        <v>73</v>
      </c>
      <c r="L1960" s="4"/>
      <c r="M1960" t="s">
        <v>0</v>
      </c>
    </row>
    <row r="1961" spans="1:13" x14ac:dyDescent="0.2">
      <c r="A1961" s="18">
        <v>45975</v>
      </c>
      <c r="B1961" s="17">
        <v>41109405820</v>
      </c>
      <c r="C1961" s="12" t="s">
        <v>13</v>
      </c>
      <c r="D1961" s="13">
        <v>1725</v>
      </c>
      <c r="E1961" s="13">
        <v>0</v>
      </c>
      <c r="F1961" s="13">
        <v>0</v>
      </c>
      <c r="G1961" s="13"/>
      <c r="H1961" s="13">
        <v>1725</v>
      </c>
      <c r="I1961" s="13">
        <f>+I1960+G1961-H1961</f>
        <v>51733.968999999459</v>
      </c>
      <c r="J1961" s="12" t="s">
        <v>6</v>
      </c>
      <c r="L1961" s="4"/>
      <c r="M1961" t="s">
        <v>0</v>
      </c>
    </row>
    <row r="1962" spans="1:13" x14ac:dyDescent="0.2">
      <c r="A1962" s="18">
        <v>45975</v>
      </c>
      <c r="B1962" s="17">
        <v>41109415193</v>
      </c>
      <c r="C1962" s="12" t="s">
        <v>72</v>
      </c>
      <c r="D1962" s="13">
        <v>2050</v>
      </c>
      <c r="E1962" s="13">
        <v>0</v>
      </c>
      <c r="F1962" s="13">
        <v>0</v>
      </c>
      <c r="G1962" s="13"/>
      <c r="H1962" s="13">
        <v>2050</v>
      </c>
      <c r="I1962" s="13">
        <f>+I1961+G1962-H1962</f>
        <v>49683.968999999459</v>
      </c>
      <c r="J1962" s="12" t="s">
        <v>6</v>
      </c>
      <c r="L1962" s="4"/>
      <c r="M1962" t="s">
        <v>0</v>
      </c>
    </row>
    <row r="1963" spans="1:13" x14ac:dyDescent="0.2">
      <c r="A1963" s="18">
        <v>45975</v>
      </c>
      <c r="B1963" s="17">
        <v>41109422515</v>
      </c>
      <c r="C1963" s="12" t="s">
        <v>71</v>
      </c>
      <c r="D1963" s="13">
        <v>6745</v>
      </c>
      <c r="E1963" s="13">
        <v>0</v>
      </c>
      <c r="F1963" s="13">
        <v>0</v>
      </c>
      <c r="G1963" s="13"/>
      <c r="H1963" s="13">
        <v>6745</v>
      </c>
      <c r="I1963" s="13">
        <f>+I1962+G1963-H1963</f>
        <v>42938.968999999459</v>
      </c>
      <c r="J1963" s="12" t="s">
        <v>6</v>
      </c>
      <c r="L1963" s="4"/>
      <c r="M1963" t="s">
        <v>0</v>
      </c>
    </row>
    <row r="1964" spans="1:13" x14ac:dyDescent="0.2">
      <c r="A1964" s="18">
        <v>45975</v>
      </c>
      <c r="B1964" s="17">
        <v>41109430052</v>
      </c>
      <c r="C1964" s="12" t="s">
        <v>70</v>
      </c>
      <c r="D1964" s="13">
        <v>1425</v>
      </c>
      <c r="E1964" s="13">
        <v>0</v>
      </c>
      <c r="F1964" s="13">
        <v>0</v>
      </c>
      <c r="G1964" s="13"/>
      <c r="H1964" s="13">
        <v>1425</v>
      </c>
      <c r="I1964" s="13">
        <f>+I1963+G1964-H1964</f>
        <v>41513.968999999459</v>
      </c>
      <c r="J1964" s="12" t="s">
        <v>6</v>
      </c>
      <c r="L1964" s="4"/>
      <c r="M1964" t="s">
        <v>0</v>
      </c>
    </row>
    <row r="1965" spans="1:13" x14ac:dyDescent="0.2">
      <c r="A1965" s="18">
        <v>45978</v>
      </c>
      <c r="B1965" s="17">
        <v>41123566937</v>
      </c>
      <c r="C1965" s="12" t="s">
        <v>51</v>
      </c>
      <c r="D1965" s="13">
        <v>30357.5</v>
      </c>
      <c r="E1965" s="13"/>
      <c r="F1965" s="13"/>
      <c r="G1965" s="13"/>
      <c r="H1965" s="13">
        <v>30357.5</v>
      </c>
      <c r="I1965" s="13">
        <f>+I1964+G1965-H1965</f>
        <v>11156.468999999459</v>
      </c>
      <c r="J1965" s="12" t="s">
        <v>4</v>
      </c>
      <c r="L1965" s="4"/>
      <c r="M1965" t="s">
        <v>69</v>
      </c>
    </row>
    <row r="1966" spans="1:13" x14ac:dyDescent="0.2">
      <c r="A1966" s="18">
        <v>45978</v>
      </c>
      <c r="B1966" s="17"/>
      <c r="C1966" s="12" t="s">
        <v>2</v>
      </c>
      <c r="D1966" s="13">
        <v>3778.61</v>
      </c>
      <c r="E1966" s="13"/>
      <c r="F1966" s="13"/>
      <c r="G1966" s="13"/>
      <c r="H1966" s="13">
        <v>3778.61</v>
      </c>
      <c r="I1966" s="19">
        <f>+I1965+G1966-H1966</f>
        <v>7377.8589999994583</v>
      </c>
      <c r="J1966" s="12" t="s">
        <v>1</v>
      </c>
      <c r="L1966" s="4"/>
      <c r="M1966" t="s">
        <v>0</v>
      </c>
    </row>
    <row r="1967" spans="1:13" x14ac:dyDescent="0.2">
      <c r="A1967" s="18"/>
      <c r="B1967" s="17"/>
      <c r="C1967" s="22" t="s">
        <v>68</v>
      </c>
      <c r="D1967" s="13"/>
      <c r="E1967" s="13"/>
      <c r="F1967" s="13"/>
      <c r="G1967" s="13"/>
      <c r="H1967" s="13"/>
      <c r="I1967" s="19">
        <f>+I1966+G1967-H1967</f>
        <v>7377.8589999994583</v>
      </c>
      <c r="J1967" s="12"/>
      <c r="L1967" s="4"/>
      <c r="M1967" t="s">
        <v>0</v>
      </c>
    </row>
    <row r="1968" spans="1:13" x14ac:dyDescent="0.2">
      <c r="A1968" s="18">
        <v>45988</v>
      </c>
      <c r="B1968" s="17">
        <v>4524000011</v>
      </c>
      <c r="C1968" s="12" t="s">
        <v>2</v>
      </c>
      <c r="D1968" s="13"/>
      <c r="E1968" s="13"/>
      <c r="F1968" s="13"/>
      <c r="G1968" s="13">
        <v>2499954.4900000002</v>
      </c>
      <c r="H1968" s="13"/>
      <c r="I1968" s="19">
        <f>+I1967+G1968-H1968</f>
        <v>2507332.3489999995</v>
      </c>
      <c r="J1968" s="12"/>
      <c r="L1968" s="4"/>
      <c r="M1968" t="s">
        <v>0</v>
      </c>
    </row>
    <row r="1969" spans="1:13" x14ac:dyDescent="0.2">
      <c r="A1969" s="18">
        <v>45991</v>
      </c>
      <c r="B1969" s="17"/>
      <c r="C1969" s="12" t="s">
        <v>2</v>
      </c>
      <c r="D1969" s="13">
        <v>175</v>
      </c>
      <c r="E1969" s="13"/>
      <c r="F1969" s="13"/>
      <c r="G1969" s="13"/>
      <c r="H1969" s="13">
        <v>175</v>
      </c>
      <c r="I1969" s="19">
        <f>+I1968+G1969-H1969</f>
        <v>2507157.3489999995</v>
      </c>
      <c r="J1969" s="12" t="s">
        <v>1</v>
      </c>
      <c r="L1969" s="4"/>
      <c r="M1969" t="s">
        <v>0</v>
      </c>
    </row>
    <row r="1970" spans="1:13" x14ac:dyDescent="0.2">
      <c r="A1970" s="18">
        <v>45994</v>
      </c>
      <c r="B1970" s="17">
        <v>41258591570</v>
      </c>
      <c r="C1970" s="12" t="s">
        <v>67</v>
      </c>
      <c r="D1970" s="13">
        <v>92402</v>
      </c>
      <c r="E1970" s="13"/>
      <c r="F1970" s="13"/>
      <c r="G1970" s="13"/>
      <c r="H1970" s="13">
        <v>92402</v>
      </c>
      <c r="I1970" s="13">
        <f>+I1969+G1970-H1970</f>
        <v>2414755.3489999995</v>
      </c>
      <c r="J1970" s="12" t="s">
        <v>32</v>
      </c>
      <c r="L1970" s="4"/>
      <c r="M1970" t="s">
        <v>66</v>
      </c>
    </row>
    <row r="1971" spans="1:13" x14ac:dyDescent="0.2">
      <c r="A1971" s="18">
        <v>45994</v>
      </c>
      <c r="B1971" s="17">
        <v>41258596072</v>
      </c>
      <c r="C1971" s="12" t="s">
        <v>34</v>
      </c>
      <c r="D1971" s="13">
        <v>307454.67</v>
      </c>
      <c r="E1971" s="13"/>
      <c r="F1971" s="13"/>
      <c r="G1971" s="13"/>
      <c r="H1971" s="13">
        <v>307454.67</v>
      </c>
      <c r="I1971" s="13">
        <f>+I1970+G1971-H1971</f>
        <v>2107300.6789999995</v>
      </c>
      <c r="J1971" s="12" t="s">
        <v>44</v>
      </c>
      <c r="L1971" s="4"/>
      <c r="M1971" t="s">
        <v>0</v>
      </c>
    </row>
    <row r="1972" spans="1:13" x14ac:dyDescent="0.2">
      <c r="A1972" s="18">
        <v>45994</v>
      </c>
      <c r="B1972" s="17">
        <v>41258612588</v>
      </c>
      <c r="C1972" s="12" t="s">
        <v>65</v>
      </c>
      <c r="D1972" s="13">
        <v>101799.49</v>
      </c>
      <c r="E1972" s="13"/>
      <c r="F1972" s="13"/>
      <c r="G1972" s="13"/>
      <c r="H1972" s="13">
        <v>101799.49</v>
      </c>
      <c r="I1972" s="13">
        <f>+I1971+G1972-H1972</f>
        <v>2005501.1889999995</v>
      </c>
      <c r="J1972" s="12" t="s">
        <v>64</v>
      </c>
      <c r="L1972" s="4"/>
      <c r="M1972" t="s">
        <v>0</v>
      </c>
    </row>
    <row r="1973" spans="1:13" x14ac:dyDescent="0.2">
      <c r="A1973" s="18">
        <v>45994</v>
      </c>
      <c r="B1973" s="17">
        <v>41258620458</v>
      </c>
      <c r="C1973" s="12" t="s">
        <v>63</v>
      </c>
      <c r="D1973" s="13">
        <v>72335.399999999994</v>
      </c>
      <c r="E1973" s="13">
        <v>66840</v>
      </c>
      <c r="F1973" s="13">
        <v>3342</v>
      </c>
      <c r="G1973" s="13"/>
      <c r="H1973" s="13">
        <v>68993.399999999994</v>
      </c>
      <c r="I1973" s="13">
        <f>+I1972+G1973-H1973</f>
        <v>1936507.7889999996</v>
      </c>
      <c r="J1973" s="12" t="s">
        <v>55</v>
      </c>
      <c r="L1973" s="4"/>
      <c r="M1973" t="s">
        <v>0</v>
      </c>
    </row>
    <row r="1974" spans="1:13" x14ac:dyDescent="0.2">
      <c r="A1974" s="18">
        <v>45994</v>
      </c>
      <c r="B1974" s="17">
        <v>41258637570</v>
      </c>
      <c r="C1974" s="12" t="s">
        <v>62</v>
      </c>
      <c r="D1974" s="13">
        <v>139719.85999999999</v>
      </c>
      <c r="E1974" s="13"/>
      <c r="F1974" s="13"/>
      <c r="G1974" s="13"/>
      <c r="H1974" s="13">
        <v>139719.85999999999</v>
      </c>
      <c r="I1974" s="13">
        <f>+I1973+G1974-H1974</f>
        <v>1796787.9289999995</v>
      </c>
      <c r="J1974" s="12" t="s">
        <v>61</v>
      </c>
      <c r="L1974" s="4"/>
      <c r="M1974" t="s">
        <v>0</v>
      </c>
    </row>
    <row r="1975" spans="1:13" x14ac:dyDescent="0.2">
      <c r="A1975" s="18">
        <v>45994</v>
      </c>
      <c r="B1975" s="17">
        <v>41258676766</v>
      </c>
      <c r="C1975" s="12" t="s">
        <v>60</v>
      </c>
      <c r="D1975" s="13">
        <v>149020</v>
      </c>
      <c r="E1975" s="13"/>
      <c r="F1975" s="13"/>
      <c r="G1975" s="13"/>
      <c r="H1975" s="13">
        <v>149020</v>
      </c>
      <c r="I1975" s="13">
        <f>+I1974+G1975-H1975</f>
        <v>1647767.9289999995</v>
      </c>
      <c r="J1975" s="12" t="s">
        <v>46</v>
      </c>
      <c r="L1975" s="4"/>
      <c r="M1975" t="s">
        <v>0</v>
      </c>
    </row>
    <row r="1976" spans="1:13" x14ac:dyDescent="0.2">
      <c r="A1976" s="18">
        <v>45994</v>
      </c>
      <c r="B1976" s="17">
        <v>41258693824</v>
      </c>
      <c r="C1976" s="12" t="s">
        <v>31</v>
      </c>
      <c r="D1976" s="13">
        <v>15750</v>
      </c>
      <c r="E1976" s="13"/>
      <c r="F1976" s="13"/>
      <c r="G1976" s="13"/>
      <c r="H1976" s="13">
        <v>15750</v>
      </c>
      <c r="I1976" s="13">
        <f>+I1975+G1976-H1976</f>
        <v>1632017.9289999995</v>
      </c>
      <c r="J1976" s="12" t="s">
        <v>18</v>
      </c>
      <c r="L1976" s="4"/>
      <c r="M1976" t="s">
        <v>0</v>
      </c>
    </row>
    <row r="1977" spans="1:13" x14ac:dyDescent="0.2">
      <c r="A1977" s="18">
        <v>45994</v>
      </c>
      <c r="B1977" s="17">
        <v>41258714042</v>
      </c>
      <c r="C1977" s="12" t="s">
        <v>29</v>
      </c>
      <c r="D1977" s="13">
        <v>50640</v>
      </c>
      <c r="E1977" s="13"/>
      <c r="F1977" s="13"/>
      <c r="G1977" s="13"/>
      <c r="H1977" s="13">
        <v>50640</v>
      </c>
      <c r="I1977" s="13">
        <f>+I1976+G1977-H1977</f>
        <v>1581377.9289999995</v>
      </c>
      <c r="J1977" s="12" t="s">
        <v>59</v>
      </c>
      <c r="L1977" s="4"/>
      <c r="M1977" t="s">
        <v>0</v>
      </c>
    </row>
    <row r="1978" spans="1:13" x14ac:dyDescent="0.2">
      <c r="A1978" s="18">
        <v>45994</v>
      </c>
      <c r="B1978" s="17">
        <v>41260402196</v>
      </c>
      <c r="C1978" s="12" t="s">
        <v>58</v>
      </c>
      <c r="D1978" s="13">
        <v>223020</v>
      </c>
      <c r="E1978" s="13"/>
      <c r="F1978" s="13"/>
      <c r="G1978" s="13"/>
      <c r="H1978" s="13">
        <v>223020</v>
      </c>
      <c r="I1978" s="13">
        <f>+I1977+G1978-H1978</f>
        <v>1358357.9289999995</v>
      </c>
      <c r="J1978" s="12" t="s">
        <v>57</v>
      </c>
      <c r="L1978" s="4"/>
      <c r="M1978" t="s">
        <v>0</v>
      </c>
    </row>
    <row r="1979" spans="1:13" x14ac:dyDescent="0.2">
      <c r="A1979" s="18">
        <v>45994</v>
      </c>
      <c r="B1979" s="17">
        <v>41258717808</v>
      </c>
      <c r="C1979" s="12" t="s">
        <v>56</v>
      </c>
      <c r="D1979" s="13">
        <v>159996.44</v>
      </c>
      <c r="E1979" s="13"/>
      <c r="F1979" s="13"/>
      <c r="G1979" s="13"/>
      <c r="H1979" s="13">
        <v>159996.44</v>
      </c>
      <c r="I1979" s="13">
        <f>+I1978+G1979-H1979</f>
        <v>1198361.4889999996</v>
      </c>
      <c r="J1979" s="12" t="s">
        <v>55</v>
      </c>
      <c r="L1979" s="4"/>
      <c r="M1979" t="s">
        <v>0</v>
      </c>
    </row>
    <row r="1980" spans="1:13" x14ac:dyDescent="0.2">
      <c r="A1980" s="18">
        <v>45994</v>
      </c>
      <c r="B1980" s="17">
        <v>41258748482</v>
      </c>
      <c r="C1980" s="12" t="s">
        <v>26</v>
      </c>
      <c r="D1980" s="13">
        <v>175000</v>
      </c>
      <c r="E1980" s="13"/>
      <c r="F1980" s="13"/>
      <c r="G1980" s="13"/>
      <c r="H1980" s="13">
        <v>175000</v>
      </c>
      <c r="I1980" s="13">
        <f>+I1979+G1980-H1980</f>
        <v>1023361.4889999996</v>
      </c>
      <c r="J1980" s="12" t="s">
        <v>25</v>
      </c>
      <c r="L1980" s="4"/>
      <c r="M1980" t="s">
        <v>0</v>
      </c>
    </row>
    <row r="1981" spans="1:13" x14ac:dyDescent="0.2">
      <c r="A1981" s="18">
        <v>45994</v>
      </c>
      <c r="B1981" s="17">
        <v>41258785181</v>
      </c>
      <c r="C1981" s="12" t="s">
        <v>54</v>
      </c>
      <c r="D1981" s="13">
        <v>212815.5</v>
      </c>
      <c r="E1981" s="13"/>
      <c r="F1981" s="13"/>
      <c r="G1981" s="13"/>
      <c r="H1981" s="13">
        <v>212815.5</v>
      </c>
      <c r="I1981" s="13">
        <f>+I1980+G1981-H1981</f>
        <v>810545.98899999959</v>
      </c>
      <c r="J1981" s="12" t="s">
        <v>32</v>
      </c>
      <c r="L1981" s="4"/>
      <c r="M1981" t="s">
        <v>0</v>
      </c>
    </row>
    <row r="1982" spans="1:13" x14ac:dyDescent="0.2">
      <c r="A1982" s="18">
        <v>45994</v>
      </c>
      <c r="B1982" s="17">
        <v>41258921290</v>
      </c>
      <c r="C1982" s="12" t="s">
        <v>17</v>
      </c>
      <c r="D1982" s="13">
        <v>776937.08</v>
      </c>
      <c r="E1982" s="13"/>
      <c r="F1982" s="13"/>
      <c r="G1982" s="13"/>
      <c r="H1982" s="13">
        <v>776937.08</v>
      </c>
      <c r="I1982" s="13">
        <f>+I1981+G1982-H1982</f>
        <v>33608.908999999636</v>
      </c>
      <c r="J1982" s="12" t="s">
        <v>44</v>
      </c>
      <c r="L1982" s="4"/>
      <c r="M1982" t="s">
        <v>0</v>
      </c>
    </row>
    <row r="1983" spans="1:13" x14ac:dyDescent="0.2">
      <c r="A1983" s="18">
        <v>45994</v>
      </c>
      <c r="B1983" s="17">
        <v>41258928195</v>
      </c>
      <c r="C1983" s="12" t="s">
        <v>53</v>
      </c>
      <c r="D1983" s="13">
        <v>7645</v>
      </c>
      <c r="E1983" s="13"/>
      <c r="F1983" s="13"/>
      <c r="G1983" s="13"/>
      <c r="H1983" s="13">
        <v>7645</v>
      </c>
      <c r="I1983" s="13">
        <f>+I1982+G1983-H1983</f>
        <v>25963.908999999636</v>
      </c>
      <c r="J1983" s="12" t="s">
        <v>6</v>
      </c>
      <c r="L1983" s="4"/>
      <c r="M1983" t="s">
        <v>0</v>
      </c>
    </row>
    <row r="1984" spans="1:13" x14ac:dyDescent="0.2">
      <c r="A1984" s="18">
        <v>45994</v>
      </c>
      <c r="B1984" s="17">
        <v>41258942694</v>
      </c>
      <c r="C1984" s="12" t="s">
        <v>43</v>
      </c>
      <c r="D1984" s="13">
        <v>3162.5</v>
      </c>
      <c r="E1984" s="13"/>
      <c r="F1984" s="13"/>
      <c r="G1984" s="13"/>
      <c r="H1984" s="13">
        <v>3162.5</v>
      </c>
      <c r="I1984" s="13">
        <f>+I1983+G1984-H1984</f>
        <v>22801.408999999636</v>
      </c>
      <c r="J1984" s="12" t="s">
        <v>6</v>
      </c>
      <c r="L1984" s="4"/>
      <c r="M1984" t="s">
        <v>0</v>
      </c>
    </row>
    <row r="1985" spans="1:13" x14ac:dyDescent="0.2">
      <c r="A1985" s="18">
        <v>45994</v>
      </c>
      <c r="B1985" s="17">
        <v>41258970758</v>
      </c>
      <c r="C1985" s="12" t="s">
        <v>52</v>
      </c>
      <c r="D1985" s="13">
        <v>3162.5</v>
      </c>
      <c r="E1985" s="13"/>
      <c r="F1985" s="13"/>
      <c r="G1985" s="13"/>
      <c r="H1985" s="13">
        <v>3162.5</v>
      </c>
      <c r="I1985" s="13">
        <f>+I1984+G1985-H1985</f>
        <v>19638.908999999636</v>
      </c>
      <c r="J1985" s="12" t="s">
        <v>6</v>
      </c>
      <c r="L1985" s="4"/>
      <c r="M1985" t="s">
        <v>0</v>
      </c>
    </row>
    <row r="1986" spans="1:13" x14ac:dyDescent="0.2">
      <c r="A1986" s="18">
        <v>45994</v>
      </c>
      <c r="B1986" s="17">
        <v>41258986013</v>
      </c>
      <c r="C1986" s="12" t="s">
        <v>13</v>
      </c>
      <c r="D1986" s="13">
        <v>1725</v>
      </c>
      <c r="E1986" s="13"/>
      <c r="F1986" s="13"/>
      <c r="G1986" s="13"/>
      <c r="H1986" s="13">
        <v>1725</v>
      </c>
      <c r="I1986" s="13">
        <f>+I1985+G1986-H1986</f>
        <v>17913.908999999636</v>
      </c>
      <c r="J1986" s="12" t="s">
        <v>6</v>
      </c>
      <c r="L1986" s="4"/>
      <c r="M1986" t="s">
        <v>0</v>
      </c>
    </row>
    <row r="1987" spans="1:13" x14ac:dyDescent="0.2">
      <c r="A1987" s="18">
        <v>45994</v>
      </c>
      <c r="B1987" s="17">
        <v>41258991878</v>
      </c>
      <c r="C1987" s="12" t="s">
        <v>12</v>
      </c>
      <c r="D1987" s="13">
        <v>1725</v>
      </c>
      <c r="E1987" s="13"/>
      <c r="F1987" s="13"/>
      <c r="G1987" s="13"/>
      <c r="H1987" s="13">
        <v>1725</v>
      </c>
      <c r="I1987" s="13">
        <f>+I1986+G1987-H1987</f>
        <v>16188.908999999636</v>
      </c>
      <c r="J1987" s="12" t="s">
        <v>6</v>
      </c>
      <c r="L1987" s="4"/>
      <c r="M1987" t="s">
        <v>0</v>
      </c>
    </row>
    <row r="1988" spans="1:13" x14ac:dyDescent="0.2">
      <c r="A1988" s="18">
        <v>45994</v>
      </c>
      <c r="B1988" s="17">
        <v>41259006316</v>
      </c>
      <c r="C1988" s="12" t="s">
        <v>11</v>
      </c>
      <c r="D1988" s="13">
        <v>1725</v>
      </c>
      <c r="E1988" s="13"/>
      <c r="F1988" s="13"/>
      <c r="G1988" s="13"/>
      <c r="H1988" s="13">
        <v>1725</v>
      </c>
      <c r="I1988" s="13">
        <f>+I1987+G1988-H1988</f>
        <v>14463.908999999636</v>
      </c>
      <c r="J1988" s="12" t="s">
        <v>6</v>
      </c>
      <c r="L1988" s="4"/>
      <c r="M1988" t="s">
        <v>0</v>
      </c>
    </row>
    <row r="1989" spans="1:13" x14ac:dyDescent="0.2">
      <c r="A1989" s="18">
        <v>45994</v>
      </c>
      <c r="B1989" s="17">
        <v>41262080980</v>
      </c>
      <c r="C1989" s="12" t="s">
        <v>51</v>
      </c>
      <c r="D1989" s="13">
        <v>3342</v>
      </c>
      <c r="E1989" s="13"/>
      <c r="F1989" s="13"/>
      <c r="G1989" s="13"/>
      <c r="H1989" s="13">
        <v>3342</v>
      </c>
      <c r="I1989" s="13">
        <f>+I1988+G1989-H1989</f>
        <v>11121.908999999636</v>
      </c>
      <c r="J1989" s="12" t="s">
        <v>4</v>
      </c>
      <c r="L1989" s="4"/>
      <c r="M1989" t="s">
        <v>50</v>
      </c>
    </row>
    <row r="1990" spans="1:13" x14ac:dyDescent="0.2">
      <c r="A1990" s="18"/>
      <c r="B1990" s="17"/>
      <c r="C1990" s="12" t="s">
        <v>2</v>
      </c>
      <c r="D1990" s="13">
        <v>3819.04</v>
      </c>
      <c r="E1990" s="13"/>
      <c r="F1990" s="13"/>
      <c r="G1990" s="13"/>
      <c r="H1990" s="13">
        <v>3819.04</v>
      </c>
      <c r="I1990" s="13">
        <f>+I1989+G1990-H1990</f>
        <v>7302.8689999996359</v>
      </c>
      <c r="J1990" s="12" t="s">
        <v>1</v>
      </c>
      <c r="L1990" s="4"/>
      <c r="M1990" t="s">
        <v>0</v>
      </c>
    </row>
    <row r="1991" spans="1:13" x14ac:dyDescent="0.2">
      <c r="A1991" s="18"/>
      <c r="B1991" s="17"/>
      <c r="C1991" s="22" t="s">
        <v>49</v>
      </c>
      <c r="D1991" s="13"/>
      <c r="E1991" s="13"/>
      <c r="F1991" s="13"/>
      <c r="G1991" s="13"/>
      <c r="H1991" s="13"/>
      <c r="I1991" s="13">
        <f>+I1990+G1991-H1991</f>
        <v>7302.8689999996359</v>
      </c>
      <c r="J1991" s="12"/>
      <c r="L1991" s="4"/>
      <c r="M1991" t="s">
        <v>0</v>
      </c>
    </row>
    <row r="1992" spans="1:13" x14ac:dyDescent="0.2">
      <c r="A1992" s="18">
        <v>46003</v>
      </c>
      <c r="B1992" s="17">
        <v>4524000007</v>
      </c>
      <c r="C1992" s="12" t="s">
        <v>2</v>
      </c>
      <c r="D1992" s="13"/>
      <c r="E1992" s="13"/>
      <c r="F1992" s="13"/>
      <c r="G1992" s="13">
        <v>2499949.48</v>
      </c>
      <c r="H1992" s="13"/>
      <c r="I1992" s="13">
        <f>+I1991+G1992-H1992</f>
        <v>2507252.3489999995</v>
      </c>
      <c r="J1992" s="12"/>
      <c r="L1992" s="4"/>
      <c r="M1992" t="s">
        <v>0</v>
      </c>
    </row>
    <row r="1993" spans="1:13" x14ac:dyDescent="0.2">
      <c r="A1993" s="18">
        <v>46006</v>
      </c>
      <c r="B1993" s="17">
        <v>41357887471</v>
      </c>
      <c r="C1993" s="12" t="s">
        <v>34</v>
      </c>
      <c r="D1993" s="13">
        <v>256422.34</v>
      </c>
      <c r="E1993" s="13">
        <v>0</v>
      </c>
      <c r="F1993" s="13">
        <v>0</v>
      </c>
      <c r="G1993" s="13"/>
      <c r="H1993" s="13">
        <v>256422.34</v>
      </c>
      <c r="I1993" s="13">
        <f>+I1992+G1993-H1993</f>
        <v>2250830.0089999996</v>
      </c>
      <c r="J1993" s="12" t="s">
        <v>44</v>
      </c>
      <c r="L1993" s="4"/>
      <c r="M1993" t="s">
        <v>0</v>
      </c>
    </row>
    <row r="1994" spans="1:13" x14ac:dyDescent="0.2">
      <c r="A1994" s="18">
        <v>46006</v>
      </c>
      <c r="B1994" s="17">
        <v>41357895058</v>
      </c>
      <c r="C1994" s="12" t="s">
        <v>30</v>
      </c>
      <c r="D1994" s="13">
        <v>190200</v>
      </c>
      <c r="E1994" s="13">
        <v>0</v>
      </c>
      <c r="F1994" s="13">
        <v>0</v>
      </c>
      <c r="G1994" s="13"/>
      <c r="H1994" s="13">
        <v>190200</v>
      </c>
      <c r="I1994" s="13">
        <f>+I1993+G1994-H1994</f>
        <v>2060630.0089999996</v>
      </c>
      <c r="J1994" s="12" t="s">
        <v>18</v>
      </c>
      <c r="L1994" s="4"/>
      <c r="M1994" t="s">
        <v>0</v>
      </c>
    </row>
    <row r="1995" spans="1:13" x14ac:dyDescent="0.2">
      <c r="A1995" s="18">
        <v>46006</v>
      </c>
      <c r="B1995" s="17">
        <v>41357911550</v>
      </c>
      <c r="C1995" s="12" t="s">
        <v>28</v>
      </c>
      <c r="D1995" s="13">
        <v>18500</v>
      </c>
      <c r="E1995" s="13">
        <v>0</v>
      </c>
      <c r="F1995" s="13">
        <v>0</v>
      </c>
      <c r="G1995" s="13"/>
      <c r="H1995" s="13">
        <v>18500</v>
      </c>
      <c r="I1995" s="13">
        <f>+I1994+G1995-H1995</f>
        <v>2042130.0089999996</v>
      </c>
      <c r="J1995" s="12" t="s">
        <v>48</v>
      </c>
      <c r="L1995" s="4"/>
      <c r="M1995" t="s">
        <v>0</v>
      </c>
    </row>
    <row r="1996" spans="1:13" x14ac:dyDescent="0.2">
      <c r="A1996" s="18">
        <v>46006</v>
      </c>
      <c r="B1996" s="17">
        <v>41357921180</v>
      </c>
      <c r="C1996" s="12" t="s">
        <v>47</v>
      </c>
      <c r="D1996" s="13">
        <v>158920</v>
      </c>
      <c r="E1996" s="13">
        <v>0</v>
      </c>
      <c r="F1996" s="13">
        <v>0</v>
      </c>
      <c r="G1996" s="13"/>
      <c r="H1996" s="13">
        <v>158920</v>
      </c>
      <c r="I1996" s="13">
        <f>+I1995+G1996-H1996</f>
        <v>1883210.0089999996</v>
      </c>
      <c r="J1996" s="12" t="s">
        <v>46</v>
      </c>
      <c r="L1996" s="4"/>
      <c r="M1996" t="s">
        <v>0</v>
      </c>
    </row>
    <row r="1997" spans="1:13" x14ac:dyDescent="0.2">
      <c r="A1997" s="18">
        <v>46006</v>
      </c>
      <c r="B1997" s="17">
        <v>41357974124</v>
      </c>
      <c r="C1997" s="12" t="s">
        <v>26</v>
      </c>
      <c r="D1997" s="13">
        <v>125000</v>
      </c>
      <c r="E1997" s="13"/>
      <c r="F1997" s="13"/>
      <c r="G1997" s="13"/>
      <c r="H1997" s="13">
        <v>125000</v>
      </c>
      <c r="I1997" s="13">
        <f>+I1996+G1997-H1997</f>
        <v>1758210.0089999996</v>
      </c>
      <c r="J1997" s="12" t="s">
        <v>25</v>
      </c>
      <c r="L1997" s="4"/>
    </row>
    <row r="1998" spans="1:13" x14ac:dyDescent="0.2">
      <c r="A1998" s="18">
        <v>46006</v>
      </c>
      <c r="B1998" s="17">
        <v>41357976867</v>
      </c>
      <c r="C1998" s="12" t="s">
        <v>45</v>
      </c>
      <c r="D1998" s="13">
        <v>169700</v>
      </c>
      <c r="E1998" s="13">
        <v>0</v>
      </c>
      <c r="F1998" s="13">
        <v>0</v>
      </c>
      <c r="G1998" s="13"/>
      <c r="H1998" s="13">
        <v>169700</v>
      </c>
      <c r="I1998" s="13">
        <f>+I1997+G1998-H1998</f>
        <v>1588510.0089999996</v>
      </c>
      <c r="J1998" s="12" t="s">
        <v>18</v>
      </c>
      <c r="L1998" s="4"/>
      <c r="M1998" t="s">
        <v>0</v>
      </c>
    </row>
    <row r="1999" spans="1:13" x14ac:dyDescent="0.2">
      <c r="A1999" s="18">
        <v>46006</v>
      </c>
      <c r="B1999" s="17">
        <v>41357996309</v>
      </c>
      <c r="C1999" s="12" t="s">
        <v>22</v>
      </c>
      <c r="D1999" s="13">
        <v>146420</v>
      </c>
      <c r="E1999" s="13">
        <v>0</v>
      </c>
      <c r="F1999" s="13">
        <v>0</v>
      </c>
      <c r="G1999" s="13"/>
      <c r="H1999" s="13">
        <v>146420</v>
      </c>
      <c r="I1999" s="13">
        <f>+I1998+G1999-H1999</f>
        <v>1442090.0089999996</v>
      </c>
      <c r="J1999" s="12" t="s">
        <v>39</v>
      </c>
      <c r="L1999" s="4"/>
      <c r="M1999" t="s">
        <v>0</v>
      </c>
    </row>
    <row r="2000" spans="1:13" x14ac:dyDescent="0.2">
      <c r="A2000" s="18">
        <v>46006</v>
      </c>
      <c r="B2000" s="17">
        <v>41358016204</v>
      </c>
      <c r="C2000" s="12" t="s">
        <v>20</v>
      </c>
      <c r="D2000" s="13">
        <v>428200</v>
      </c>
      <c r="E2000" s="13">
        <v>0</v>
      </c>
      <c r="F2000" s="13">
        <v>0</v>
      </c>
      <c r="G2000" s="13"/>
      <c r="H2000" s="13">
        <v>428200</v>
      </c>
      <c r="I2000" s="13">
        <f>+I1999+G2000-H2000</f>
        <v>1013890.0089999996</v>
      </c>
      <c r="J2000" s="12" t="s">
        <v>18</v>
      </c>
      <c r="L2000" s="4"/>
      <c r="M2000" t="s">
        <v>0</v>
      </c>
    </row>
    <row r="2001" spans="1:13" x14ac:dyDescent="0.2">
      <c r="A2001" s="18">
        <v>46006</v>
      </c>
      <c r="B2001" s="17">
        <v>41358021262</v>
      </c>
      <c r="C2001" s="12" t="s">
        <v>19</v>
      </c>
      <c r="D2001" s="13">
        <v>232900</v>
      </c>
      <c r="E2001" s="13">
        <v>0</v>
      </c>
      <c r="F2001" s="13">
        <v>0</v>
      </c>
      <c r="G2001" s="13"/>
      <c r="H2001" s="13">
        <v>232900</v>
      </c>
      <c r="I2001" s="13">
        <f>+I2000+G2001-H2001</f>
        <v>780990.00899999961</v>
      </c>
      <c r="J2001" s="12" t="s">
        <v>18</v>
      </c>
      <c r="L2001" s="4"/>
      <c r="M2001" t="s">
        <v>0</v>
      </c>
    </row>
    <row r="2002" spans="1:13" x14ac:dyDescent="0.2">
      <c r="A2002" s="18">
        <v>46006</v>
      </c>
      <c r="B2002" s="17">
        <v>41358031346</v>
      </c>
      <c r="C2002" s="12" t="s">
        <v>17</v>
      </c>
      <c r="D2002" s="13">
        <v>757793.54</v>
      </c>
      <c r="E2002" s="13">
        <v>0</v>
      </c>
      <c r="F2002" s="13">
        <v>0</v>
      </c>
      <c r="G2002" s="13"/>
      <c r="H2002" s="13">
        <v>757793.54</v>
      </c>
      <c r="I2002" s="13">
        <f>+I2001+G2002-H2002</f>
        <v>23196.468999999575</v>
      </c>
      <c r="J2002" s="12" t="s">
        <v>44</v>
      </c>
      <c r="L2002" s="4"/>
      <c r="M2002" t="s">
        <v>0</v>
      </c>
    </row>
    <row r="2003" spans="1:13" x14ac:dyDescent="0.2">
      <c r="A2003" s="18">
        <v>46006</v>
      </c>
      <c r="B2003" s="17">
        <v>41358044697</v>
      </c>
      <c r="C2003" s="12" t="s">
        <v>43</v>
      </c>
      <c r="D2003" s="13">
        <v>2012.5</v>
      </c>
      <c r="E2003" s="13">
        <v>0</v>
      </c>
      <c r="F2003" s="13">
        <v>0</v>
      </c>
      <c r="G2003" s="13"/>
      <c r="H2003" s="13">
        <v>2012.5</v>
      </c>
      <c r="I2003" s="13">
        <f>+I2002+G2003-H2003</f>
        <v>21183.968999999575</v>
      </c>
      <c r="J2003" s="12" t="s">
        <v>6</v>
      </c>
      <c r="L2003" s="4"/>
      <c r="M2003" t="s">
        <v>0</v>
      </c>
    </row>
    <row r="2004" spans="1:13" x14ac:dyDescent="0.2">
      <c r="A2004" s="18">
        <v>46006</v>
      </c>
      <c r="B2004" s="17">
        <v>41358065514</v>
      </c>
      <c r="C2004" s="12" t="s">
        <v>42</v>
      </c>
      <c r="D2004" s="13">
        <v>6150</v>
      </c>
      <c r="E2004" s="13"/>
      <c r="F2004" s="13">
        <v>0</v>
      </c>
      <c r="G2004" s="13"/>
      <c r="H2004" s="13">
        <v>6150</v>
      </c>
      <c r="I2004" s="13">
        <f>+I2003+G2004-H2004</f>
        <v>15033.968999999575</v>
      </c>
      <c r="J2004" s="12" t="s">
        <v>6</v>
      </c>
      <c r="L2004" s="4"/>
      <c r="M2004" t="s">
        <v>0</v>
      </c>
    </row>
    <row r="2005" spans="1:13" x14ac:dyDescent="0.2">
      <c r="A2005" s="18">
        <v>46006</v>
      </c>
      <c r="B2005" s="17">
        <v>41358073587</v>
      </c>
      <c r="C2005" s="12" t="s">
        <v>41</v>
      </c>
      <c r="D2005" s="13">
        <v>3862.5</v>
      </c>
      <c r="E2005" s="13"/>
      <c r="F2005" s="13"/>
      <c r="G2005" s="13"/>
      <c r="H2005" s="13">
        <v>3862.5</v>
      </c>
      <c r="I2005" s="13">
        <f>+I2004+G2005-H2005</f>
        <v>11171.468999999575</v>
      </c>
      <c r="J2005" s="12" t="s">
        <v>6</v>
      </c>
      <c r="L2005" s="4"/>
      <c r="M2005" t="s">
        <v>0</v>
      </c>
    </row>
    <row r="2006" spans="1:13" x14ac:dyDescent="0.2">
      <c r="A2006" s="18">
        <v>46006</v>
      </c>
      <c r="B2006" s="17"/>
      <c r="C2006" s="12" t="s">
        <v>2</v>
      </c>
      <c r="D2006" s="13">
        <v>3744.12</v>
      </c>
      <c r="E2006" s="13"/>
      <c r="F2006" s="13"/>
      <c r="G2006" s="13"/>
      <c r="H2006" s="13">
        <v>3744.12</v>
      </c>
      <c r="I2006" s="13">
        <f>+I2005+G2006-H2006</f>
        <v>7427.3489999995754</v>
      </c>
      <c r="J2006" s="12" t="s">
        <v>1</v>
      </c>
      <c r="L2006" s="4"/>
      <c r="M2006">
        <v>3</v>
      </c>
    </row>
    <row r="2007" spans="1:13" x14ac:dyDescent="0.2">
      <c r="A2007" s="18">
        <v>46009</v>
      </c>
      <c r="B2007" s="17">
        <v>41384883652</v>
      </c>
      <c r="C2007" s="12" t="s">
        <v>40</v>
      </c>
      <c r="D2007" s="13">
        <v>6800</v>
      </c>
      <c r="E2007" s="13"/>
      <c r="F2007" s="13"/>
      <c r="G2007" s="13"/>
      <c r="H2007" s="13">
        <v>6800</v>
      </c>
      <c r="I2007" s="13">
        <f>+I2006+G2007-H2007</f>
        <v>627.34899999957543</v>
      </c>
      <c r="J2007" s="12" t="s">
        <v>39</v>
      </c>
      <c r="L2007" s="4"/>
      <c r="M2007" t="s">
        <v>38</v>
      </c>
    </row>
    <row r="2008" spans="1:13" x14ac:dyDescent="0.2">
      <c r="A2008" s="18">
        <v>46009</v>
      </c>
      <c r="B2008" s="17"/>
      <c r="C2008" s="12" t="s">
        <v>2</v>
      </c>
      <c r="D2008" s="13">
        <v>10.199999999999999</v>
      </c>
      <c r="E2008" s="13"/>
      <c r="F2008" s="13"/>
      <c r="G2008" s="13"/>
      <c r="H2008" s="13">
        <v>10.199999999999999</v>
      </c>
      <c r="I2008" s="13">
        <f>+I2007+G2008-H2008</f>
        <v>617.14899999957538</v>
      </c>
      <c r="J2008" s="12" t="s">
        <v>1</v>
      </c>
      <c r="L2008" s="4"/>
      <c r="M2008" t="s">
        <v>0</v>
      </c>
    </row>
    <row r="2009" spans="1:13" x14ac:dyDescent="0.2">
      <c r="A2009" s="18">
        <v>46022</v>
      </c>
      <c r="B2009" s="17"/>
      <c r="C2009" s="12" t="s">
        <v>2</v>
      </c>
      <c r="D2009" s="13">
        <v>175</v>
      </c>
      <c r="E2009" s="13"/>
      <c r="F2009" s="13"/>
      <c r="G2009" s="13"/>
      <c r="H2009" s="13">
        <v>175</v>
      </c>
      <c r="I2009" s="13">
        <f>+I2008+G2009-H2009</f>
        <v>442.14899999957538</v>
      </c>
      <c r="J2009" s="12" t="s">
        <v>1</v>
      </c>
      <c r="L2009" s="4"/>
      <c r="M2009" t="s">
        <v>0</v>
      </c>
    </row>
    <row r="2010" spans="1:13" x14ac:dyDescent="0.2">
      <c r="A2010" s="18"/>
      <c r="B2010" s="17"/>
      <c r="C2010" s="22" t="s">
        <v>37</v>
      </c>
      <c r="D2010" s="13">
        <v>0</v>
      </c>
      <c r="E2010" s="13"/>
      <c r="F2010" s="13"/>
      <c r="G2010" s="13"/>
      <c r="H2010" s="13">
        <v>0</v>
      </c>
      <c r="I2010" s="19">
        <f>+I2009+G2010-H2010</f>
        <v>442.14899999957538</v>
      </c>
      <c r="J2010" s="12"/>
      <c r="L2010" s="4"/>
      <c r="M2010" t="s">
        <v>0</v>
      </c>
    </row>
    <row r="2011" spans="1:13" x14ac:dyDescent="0.2">
      <c r="A2011" s="18">
        <v>46053</v>
      </c>
      <c r="B2011" s="17"/>
      <c r="C2011" s="12" t="s">
        <v>2</v>
      </c>
      <c r="D2011" s="13">
        <v>325</v>
      </c>
      <c r="E2011" s="13"/>
      <c r="F2011" s="13"/>
      <c r="G2011" s="13"/>
      <c r="H2011" s="13">
        <v>325</v>
      </c>
      <c r="I2011" s="13">
        <f>+I2010+G2011-H2011</f>
        <v>117.14899999957538</v>
      </c>
      <c r="J2011" s="12"/>
      <c r="L2011" s="4"/>
      <c r="M2011" t="s">
        <v>0</v>
      </c>
    </row>
    <row r="2012" spans="1:13" x14ac:dyDescent="0.2">
      <c r="A2012" s="18"/>
      <c r="B2012" s="17"/>
      <c r="C2012" s="22" t="s">
        <v>36</v>
      </c>
      <c r="D2012" s="13"/>
      <c r="E2012" s="13"/>
      <c r="F2012" s="13"/>
      <c r="G2012" s="13"/>
      <c r="H2012" s="13"/>
      <c r="I2012" s="13">
        <f>+I2011+G2012-H2012</f>
        <v>117.14899999957538</v>
      </c>
      <c r="J2012" s="12"/>
      <c r="L2012" s="4"/>
    </row>
    <row r="2013" spans="1:13" x14ac:dyDescent="0.2">
      <c r="A2013" s="18">
        <v>46081</v>
      </c>
      <c r="B2013" s="17"/>
      <c r="C2013" s="12" t="s">
        <v>2</v>
      </c>
      <c r="D2013" s="13">
        <v>117.15</v>
      </c>
      <c r="E2013" s="13"/>
      <c r="F2013" s="13"/>
      <c r="G2013" s="13"/>
      <c r="H2013" s="13">
        <v>117.15</v>
      </c>
      <c r="I2013" s="13">
        <f>+I2012+G2013-H2013</f>
        <v>-1.0000004246251137E-3</v>
      </c>
      <c r="J2013" s="12"/>
      <c r="L2013" s="4"/>
      <c r="M2013" t="s">
        <v>0</v>
      </c>
    </row>
    <row r="2014" spans="1:13" x14ac:dyDescent="0.2">
      <c r="A2014" s="18"/>
      <c r="B2014" s="17"/>
      <c r="C2014" s="22" t="s">
        <v>35</v>
      </c>
      <c r="D2014" s="13"/>
      <c r="E2014" s="13"/>
      <c r="F2014" s="13"/>
      <c r="G2014" s="13"/>
      <c r="H2014" s="13"/>
      <c r="I2014" s="13">
        <f>+I2013+G2014-H2014</f>
        <v>-1.0000004246251137E-3</v>
      </c>
      <c r="J2014" s="12"/>
      <c r="L2014" s="4"/>
    </row>
    <row r="2015" spans="1:13" x14ac:dyDescent="0.2">
      <c r="A2015" s="20">
        <v>46111</v>
      </c>
      <c r="B2015" s="17">
        <v>4524000013</v>
      </c>
      <c r="C2015" s="12" t="s">
        <v>2</v>
      </c>
      <c r="D2015" s="13"/>
      <c r="E2015" s="13"/>
      <c r="F2015" s="13"/>
      <c r="G2015" s="19">
        <v>2500000</v>
      </c>
      <c r="H2015" s="13"/>
      <c r="I2015" s="13">
        <f>+I2013+G2015-H2015</f>
        <v>2499999.9989999994</v>
      </c>
      <c r="J2015" s="12"/>
      <c r="L2015" s="4"/>
      <c r="M2015" t="s">
        <v>0</v>
      </c>
    </row>
    <row r="2016" spans="1:13" x14ac:dyDescent="0.2">
      <c r="A2016" s="20">
        <v>46112</v>
      </c>
      <c r="B2016" s="21">
        <v>42127734722</v>
      </c>
      <c r="C2016" s="12" t="s">
        <v>34</v>
      </c>
      <c r="D2016" s="13">
        <v>239349.22</v>
      </c>
      <c r="E2016" s="13"/>
      <c r="F2016" s="13"/>
      <c r="G2016" s="13"/>
      <c r="H2016" s="13">
        <v>239349.22</v>
      </c>
      <c r="I2016" s="13">
        <f>+I2015+G2016-H2016</f>
        <v>2260650.7789999992</v>
      </c>
      <c r="J2016" s="12" t="s">
        <v>16</v>
      </c>
      <c r="L2016" s="4"/>
      <c r="M2016" t="s">
        <v>0</v>
      </c>
    </row>
    <row r="2017" spans="1:13" x14ac:dyDescent="0.2">
      <c r="A2017" s="20">
        <v>46112</v>
      </c>
      <c r="B2017" s="21">
        <v>42127738231</v>
      </c>
      <c r="C2017" s="12" t="s">
        <v>33</v>
      </c>
      <c r="D2017" s="13">
        <v>94206</v>
      </c>
      <c r="E2017" s="13"/>
      <c r="F2017" s="13"/>
      <c r="G2017" s="13"/>
      <c r="H2017" s="13">
        <v>94206</v>
      </c>
      <c r="I2017" s="13">
        <f>+I2016+G2017-H2017</f>
        <v>2166444.7789999992</v>
      </c>
      <c r="J2017" s="12" t="s">
        <v>32</v>
      </c>
      <c r="L2017" s="4"/>
      <c r="M2017" t="s">
        <v>0</v>
      </c>
    </row>
    <row r="2018" spans="1:13" x14ac:dyDescent="0.2">
      <c r="A2018" s="20">
        <v>46112</v>
      </c>
      <c r="B2018" s="21">
        <v>42127750180</v>
      </c>
      <c r="C2018" s="12" t="s">
        <v>31</v>
      </c>
      <c r="D2018" s="13">
        <v>57888</v>
      </c>
      <c r="E2018" s="13"/>
      <c r="F2018" s="13"/>
      <c r="G2018" s="13"/>
      <c r="H2018" s="13">
        <v>57888</v>
      </c>
      <c r="I2018" s="13">
        <f>+I2017+G2018-H2018</f>
        <v>2108556.7789999992</v>
      </c>
      <c r="J2018" s="12" t="s">
        <v>18</v>
      </c>
      <c r="L2018" s="4"/>
      <c r="M2018" t="s">
        <v>0</v>
      </c>
    </row>
    <row r="2019" spans="1:13" x14ac:dyDescent="0.2">
      <c r="A2019" s="20">
        <v>46112</v>
      </c>
      <c r="B2019" s="21">
        <v>42127753760</v>
      </c>
      <c r="C2019" s="12" t="s">
        <v>30</v>
      </c>
      <c r="D2019" s="13">
        <v>222500</v>
      </c>
      <c r="E2019" s="13"/>
      <c r="F2019" s="13"/>
      <c r="G2019" s="13"/>
      <c r="H2019" s="13">
        <v>222500</v>
      </c>
      <c r="I2019" s="13">
        <f>+I2018+G2019-H2019</f>
        <v>1886056.7789999992</v>
      </c>
      <c r="J2019" s="12" t="s">
        <v>18</v>
      </c>
      <c r="L2019" s="4"/>
      <c r="M2019" t="s">
        <v>0</v>
      </c>
    </row>
    <row r="2020" spans="1:13" x14ac:dyDescent="0.2">
      <c r="A2020" s="20">
        <v>46112</v>
      </c>
      <c r="B2020" s="21">
        <v>42127773327</v>
      </c>
      <c r="C2020" s="12" t="s">
        <v>29</v>
      </c>
      <c r="D2020" s="13">
        <v>175200.3</v>
      </c>
      <c r="E2020" s="13"/>
      <c r="F2020" s="13"/>
      <c r="G2020" s="13"/>
      <c r="H2020" s="13">
        <v>175200.3</v>
      </c>
      <c r="I2020" s="13">
        <f>+I2019+G2020-H2020</f>
        <v>1710856.4789999991</v>
      </c>
      <c r="J2020" s="12" t="s">
        <v>21</v>
      </c>
      <c r="L2020" s="4"/>
      <c r="M2020" t="s">
        <v>0</v>
      </c>
    </row>
    <row r="2021" spans="1:13" x14ac:dyDescent="0.2">
      <c r="A2021" s="20">
        <v>46112</v>
      </c>
      <c r="B2021" s="21">
        <v>42127782865</v>
      </c>
      <c r="C2021" s="12" t="s">
        <v>28</v>
      </c>
      <c r="D2021" s="13">
        <v>18500</v>
      </c>
      <c r="E2021" s="13"/>
      <c r="F2021" s="13"/>
      <c r="G2021" s="13"/>
      <c r="H2021" s="13">
        <v>18500</v>
      </c>
      <c r="I2021" s="13">
        <f>+I2020+G2021-H2021</f>
        <v>1692356.4789999991</v>
      </c>
      <c r="J2021" s="12" t="s">
        <v>27</v>
      </c>
      <c r="L2021" s="4"/>
      <c r="M2021" t="s">
        <v>0</v>
      </c>
    </row>
    <row r="2022" spans="1:13" x14ac:dyDescent="0.2">
      <c r="A2022" s="20">
        <v>46112</v>
      </c>
      <c r="B2022" s="21">
        <v>42127791038</v>
      </c>
      <c r="C2022" s="12" t="s">
        <v>26</v>
      </c>
      <c r="D2022" s="13">
        <v>540629.87</v>
      </c>
      <c r="E2022" s="13"/>
      <c r="F2022" s="13"/>
      <c r="G2022" s="13"/>
      <c r="H2022" s="13">
        <v>540629.87</v>
      </c>
      <c r="I2022" s="13">
        <f>+I2021+G2022-H2022</f>
        <v>1151726.6089999992</v>
      </c>
      <c r="J2022" s="12" t="s">
        <v>25</v>
      </c>
      <c r="L2022" s="4"/>
      <c r="M2022" t="s">
        <v>0</v>
      </c>
    </row>
    <row r="2023" spans="1:13" x14ac:dyDescent="0.2">
      <c r="A2023" s="20">
        <v>46112</v>
      </c>
      <c r="B2023" s="21">
        <v>42127765838</v>
      </c>
      <c r="C2023" s="12" t="s">
        <v>24</v>
      </c>
      <c r="D2023" s="13">
        <v>245469.5</v>
      </c>
      <c r="E2023" s="13"/>
      <c r="F2023" s="13">
        <v>10401.25</v>
      </c>
      <c r="G2023" s="13"/>
      <c r="H2023" s="13">
        <v>235068.25</v>
      </c>
      <c r="I2023" s="13">
        <f>+I2022+G2023-H2023</f>
        <v>916658.35899999924</v>
      </c>
      <c r="J2023" s="12" t="s">
        <v>23</v>
      </c>
      <c r="L2023" s="4"/>
      <c r="M2023" t="s">
        <v>0</v>
      </c>
    </row>
    <row r="2024" spans="1:13" x14ac:dyDescent="0.2">
      <c r="A2024" s="20">
        <v>46112</v>
      </c>
      <c r="B2024" s="21">
        <v>42127799037</v>
      </c>
      <c r="C2024" s="12" t="s">
        <v>22</v>
      </c>
      <c r="D2024" s="13">
        <v>103040</v>
      </c>
      <c r="E2024" s="13"/>
      <c r="F2024" s="13"/>
      <c r="G2024" s="13"/>
      <c r="H2024" s="13">
        <v>103040</v>
      </c>
      <c r="I2024" s="13">
        <f>+I2023+G2024-H2024</f>
        <v>813618.35899999924</v>
      </c>
      <c r="J2024" s="12" t="s">
        <v>21</v>
      </c>
      <c r="L2024" s="4"/>
      <c r="M2024" t="s">
        <v>0</v>
      </c>
    </row>
    <row r="2025" spans="1:13" x14ac:dyDescent="0.2">
      <c r="A2025" s="20">
        <v>46112</v>
      </c>
      <c r="B2025" s="21">
        <v>42127806420</v>
      </c>
      <c r="C2025" s="12" t="s">
        <v>20</v>
      </c>
      <c r="D2025" s="13">
        <v>318600</v>
      </c>
      <c r="E2025" s="13"/>
      <c r="F2025" s="13"/>
      <c r="G2025" s="13"/>
      <c r="H2025" s="13">
        <v>318600</v>
      </c>
      <c r="I2025" s="13">
        <f>+I2024+G2025-H2025</f>
        <v>495018.35899999924</v>
      </c>
      <c r="J2025" s="12" t="s">
        <v>18</v>
      </c>
      <c r="L2025" s="4"/>
      <c r="M2025" t="s">
        <v>0</v>
      </c>
    </row>
    <row r="2026" spans="1:13" x14ac:dyDescent="0.2">
      <c r="A2026" s="20">
        <v>46112</v>
      </c>
      <c r="B2026" s="21">
        <v>42127817625</v>
      </c>
      <c r="C2026" s="12" t="s">
        <v>19</v>
      </c>
      <c r="D2026" s="13">
        <v>215275</v>
      </c>
      <c r="E2026" s="13"/>
      <c r="F2026" s="13"/>
      <c r="G2026" s="13"/>
      <c r="H2026" s="13">
        <v>215275</v>
      </c>
      <c r="I2026" s="13">
        <f>+I2025+G2026-H2026</f>
        <v>279743.35899999924</v>
      </c>
      <c r="J2026" s="12" t="s">
        <v>18</v>
      </c>
      <c r="L2026" s="4"/>
      <c r="M2026" t="s">
        <v>0</v>
      </c>
    </row>
    <row r="2027" spans="1:13" x14ac:dyDescent="0.2">
      <c r="A2027" s="20">
        <v>46112</v>
      </c>
      <c r="B2027" s="21">
        <v>42127827667</v>
      </c>
      <c r="C2027" s="12" t="s">
        <v>17</v>
      </c>
      <c r="D2027" s="13">
        <v>245495.9</v>
      </c>
      <c r="E2027" s="13"/>
      <c r="F2027" s="13"/>
      <c r="G2027" s="13"/>
      <c r="H2027" s="13">
        <v>245495.9</v>
      </c>
      <c r="I2027" s="13">
        <f>+I2026+G2027-H2027</f>
        <v>34247.458999999246</v>
      </c>
      <c r="J2027" s="12" t="s">
        <v>16</v>
      </c>
      <c r="L2027" s="4"/>
      <c r="M2027" t="s">
        <v>0</v>
      </c>
    </row>
    <row r="2028" spans="1:13" x14ac:dyDescent="0.2">
      <c r="A2028" s="20">
        <v>46112</v>
      </c>
      <c r="B2028" s="21">
        <v>42127835574</v>
      </c>
      <c r="C2028" s="12" t="s">
        <v>15</v>
      </c>
      <c r="D2028" s="13">
        <v>2012.5</v>
      </c>
      <c r="E2028" s="13"/>
      <c r="F2028" s="13"/>
      <c r="G2028" s="13"/>
      <c r="H2028" s="13">
        <v>2012.5</v>
      </c>
      <c r="I2028" s="13">
        <f>+I2027+G2028-H2028</f>
        <v>32234.958999999246</v>
      </c>
      <c r="J2028" s="12" t="s">
        <v>6</v>
      </c>
      <c r="L2028" s="4"/>
      <c r="M2028" t="s">
        <v>0</v>
      </c>
    </row>
    <row r="2029" spans="1:13" x14ac:dyDescent="0.2">
      <c r="A2029" s="20">
        <v>46112</v>
      </c>
      <c r="B2029" s="21">
        <v>42127843480</v>
      </c>
      <c r="C2029" s="12" t="s">
        <v>14</v>
      </c>
      <c r="D2029" s="13">
        <v>2587.5</v>
      </c>
      <c r="E2029" s="13"/>
      <c r="F2029" s="13"/>
      <c r="G2029" s="13"/>
      <c r="H2029" s="13">
        <v>2587.5</v>
      </c>
      <c r="I2029" s="13">
        <f>+I2028+G2029-H2029</f>
        <v>29647.458999999246</v>
      </c>
      <c r="J2029" s="12" t="s">
        <v>6</v>
      </c>
      <c r="L2029" s="4"/>
      <c r="M2029" t="s">
        <v>0</v>
      </c>
    </row>
    <row r="2030" spans="1:13" x14ac:dyDescent="0.2">
      <c r="A2030" s="20">
        <v>46112</v>
      </c>
      <c r="B2030" s="21">
        <v>42127862611</v>
      </c>
      <c r="C2030" s="12" t="s">
        <v>13</v>
      </c>
      <c r="D2030" s="13">
        <v>1725</v>
      </c>
      <c r="E2030" s="13"/>
      <c r="F2030" s="13"/>
      <c r="G2030" s="13"/>
      <c r="H2030" s="13">
        <v>1725</v>
      </c>
      <c r="I2030" s="13">
        <f>+I2029+G2030-H2030</f>
        <v>27922.458999999246</v>
      </c>
      <c r="J2030" s="12" t="s">
        <v>6</v>
      </c>
      <c r="L2030" s="4"/>
      <c r="M2030" t="s">
        <v>0</v>
      </c>
    </row>
    <row r="2031" spans="1:13" x14ac:dyDescent="0.2">
      <c r="A2031" s="20">
        <v>46112</v>
      </c>
      <c r="B2031" s="21">
        <v>42127878428</v>
      </c>
      <c r="C2031" s="12" t="s">
        <v>12</v>
      </c>
      <c r="D2031" s="13">
        <v>1725</v>
      </c>
      <c r="E2031" s="13"/>
      <c r="F2031" s="13"/>
      <c r="G2031" s="13"/>
      <c r="H2031" s="13">
        <v>1725</v>
      </c>
      <c r="I2031" s="13">
        <f>+I2030+G2031-H2031</f>
        <v>26197.458999999246</v>
      </c>
      <c r="J2031" s="12" t="s">
        <v>6</v>
      </c>
      <c r="L2031" s="4"/>
      <c r="M2031" t="s">
        <v>0</v>
      </c>
    </row>
    <row r="2032" spans="1:13" x14ac:dyDescent="0.2">
      <c r="A2032" s="20">
        <v>46112</v>
      </c>
      <c r="B2032" s="21">
        <v>42127896269</v>
      </c>
      <c r="C2032" s="12" t="s">
        <v>11</v>
      </c>
      <c r="D2032" s="13">
        <v>1725</v>
      </c>
      <c r="E2032" s="13"/>
      <c r="F2032" s="13"/>
      <c r="G2032" s="13"/>
      <c r="H2032" s="13">
        <v>1725</v>
      </c>
      <c r="I2032" s="13">
        <f>+I2031+G2032-H2032</f>
        <v>24472.458999999246</v>
      </c>
      <c r="J2032" s="12" t="s">
        <v>6</v>
      </c>
      <c r="L2032" s="4"/>
      <c r="M2032" t="s">
        <v>0</v>
      </c>
    </row>
    <row r="2033" spans="1:13" x14ac:dyDescent="0.2">
      <c r="A2033" s="20">
        <v>46112</v>
      </c>
      <c r="B2033" s="21">
        <v>42127903250</v>
      </c>
      <c r="C2033" s="12" t="s">
        <v>10</v>
      </c>
      <c r="D2033" s="13">
        <v>1845</v>
      </c>
      <c r="E2033" s="13"/>
      <c r="F2033" s="13"/>
      <c r="G2033" s="13"/>
      <c r="H2033" s="13">
        <v>1845</v>
      </c>
      <c r="I2033" s="13">
        <f>+I2032+G2033-H2033</f>
        <v>22627.458999999246</v>
      </c>
      <c r="J2033" s="12" t="s">
        <v>6</v>
      </c>
      <c r="L2033" s="4"/>
      <c r="M2033" t="s">
        <v>0</v>
      </c>
    </row>
    <row r="2034" spans="1:13" x14ac:dyDescent="0.2">
      <c r="A2034" s="20">
        <v>46112</v>
      </c>
      <c r="B2034" s="21">
        <v>42127920526</v>
      </c>
      <c r="C2034" s="12" t="s">
        <v>9</v>
      </c>
      <c r="D2034" s="13">
        <v>4290</v>
      </c>
      <c r="E2034" s="13"/>
      <c r="F2034" s="13"/>
      <c r="G2034" s="13"/>
      <c r="H2034" s="13">
        <v>4290</v>
      </c>
      <c r="I2034" s="13">
        <f>+I2033+G2034-H2034</f>
        <v>18337.458999999246</v>
      </c>
      <c r="J2034" s="12" t="s">
        <v>6</v>
      </c>
      <c r="L2034" s="4"/>
      <c r="M2034" t="s">
        <v>0</v>
      </c>
    </row>
    <row r="2035" spans="1:13" x14ac:dyDescent="0.2">
      <c r="A2035" s="20">
        <v>46112</v>
      </c>
      <c r="B2035" s="21">
        <v>42127923395</v>
      </c>
      <c r="C2035" s="12" t="s">
        <v>8</v>
      </c>
      <c r="D2035" s="13">
        <v>2145</v>
      </c>
      <c r="E2035" s="13"/>
      <c r="F2035" s="13"/>
      <c r="G2035" s="13"/>
      <c r="H2035" s="13">
        <v>2145</v>
      </c>
      <c r="I2035" s="13">
        <f>+I2034+G2035-H2035</f>
        <v>16192.458999999246</v>
      </c>
      <c r="J2035" s="12" t="s">
        <v>6</v>
      </c>
      <c r="L2035" s="4"/>
      <c r="M2035" t="s">
        <v>0</v>
      </c>
    </row>
    <row r="2036" spans="1:13" x14ac:dyDescent="0.2">
      <c r="A2036" s="20">
        <v>46112</v>
      </c>
      <c r="B2036" s="21">
        <v>42127929768</v>
      </c>
      <c r="C2036" s="12" t="s">
        <v>7</v>
      </c>
      <c r="D2036" s="13">
        <v>1365</v>
      </c>
      <c r="E2036" s="13"/>
      <c r="F2036" s="13"/>
      <c r="G2036" s="13"/>
      <c r="H2036" s="13">
        <v>1365</v>
      </c>
      <c r="I2036" s="13">
        <f>+I2035+G2036-H2036</f>
        <v>14827.458999999246</v>
      </c>
      <c r="J2036" s="12" t="s">
        <v>6</v>
      </c>
      <c r="L2036" s="4"/>
      <c r="M2036" t="s">
        <v>0</v>
      </c>
    </row>
    <row r="2037" spans="1:13" x14ac:dyDescent="0.2">
      <c r="A2037" s="20">
        <v>46112</v>
      </c>
      <c r="B2037" s="21"/>
      <c r="C2037" s="12" t="s">
        <v>2</v>
      </c>
      <c r="D2037" s="13">
        <v>4110.6099999999997</v>
      </c>
      <c r="E2037" s="13"/>
      <c r="F2037" s="13"/>
      <c r="G2037" s="13"/>
      <c r="H2037" s="13">
        <v>4110.6099999999997</v>
      </c>
      <c r="I2037" s="13">
        <f>+I2036+G2037-H2037</f>
        <v>10716.848999999245</v>
      </c>
      <c r="J2037" s="12" t="s">
        <v>1</v>
      </c>
      <c r="L2037" s="4"/>
      <c r="M2037" t="s">
        <v>0</v>
      </c>
    </row>
    <row r="2038" spans="1:13" x14ac:dyDescent="0.2">
      <c r="A2038" s="20">
        <v>46113</v>
      </c>
      <c r="B2038" s="17">
        <v>42133029806</v>
      </c>
      <c r="C2038" s="12" t="s">
        <v>5</v>
      </c>
      <c r="D2038" s="13">
        <v>10401.25</v>
      </c>
      <c r="E2038" s="13"/>
      <c r="F2038" s="13"/>
      <c r="G2038" s="13"/>
      <c r="H2038" s="13">
        <v>10401.25</v>
      </c>
      <c r="I2038" s="13">
        <f>+I2037+G2038-H2038</f>
        <v>315.59899999924528</v>
      </c>
      <c r="J2038" s="12" t="s">
        <v>4</v>
      </c>
      <c r="L2038" s="4"/>
      <c r="M2038" s="2" t="s">
        <v>3</v>
      </c>
    </row>
    <row r="2039" spans="1:13" x14ac:dyDescent="0.2">
      <c r="A2039" s="20">
        <v>46113</v>
      </c>
      <c r="B2039" s="17"/>
      <c r="C2039" s="12" t="s">
        <v>2</v>
      </c>
      <c r="D2039" s="13">
        <v>80</v>
      </c>
      <c r="E2039" s="13"/>
      <c r="F2039" s="13"/>
      <c r="G2039" s="13"/>
      <c r="H2039" s="13">
        <v>80</v>
      </c>
      <c r="I2039" s="13">
        <f>+I2038+G2039-H2039</f>
        <v>235.59899999924528</v>
      </c>
      <c r="J2039" s="12" t="s">
        <v>1</v>
      </c>
      <c r="L2039" s="4"/>
      <c r="M2039" t="s">
        <v>0</v>
      </c>
    </row>
    <row r="2040" spans="1:13" x14ac:dyDescent="0.2">
      <c r="A2040" s="18"/>
      <c r="B2040" s="17"/>
      <c r="C2040" s="12"/>
      <c r="D2040" s="13"/>
      <c r="E2040" s="13"/>
      <c r="F2040" s="13"/>
      <c r="G2040" s="13"/>
      <c r="H2040" s="13"/>
      <c r="I2040" s="19">
        <f>+I2039+G2040-H2040</f>
        <v>235.59899999924528</v>
      </c>
      <c r="J2040" s="12"/>
      <c r="L2040" s="4"/>
      <c r="M2040" t="s">
        <v>0</v>
      </c>
    </row>
    <row r="2041" spans="1:13" x14ac:dyDescent="0.2">
      <c r="A2041" s="18"/>
      <c r="B2041" s="17"/>
      <c r="C2041" s="12"/>
      <c r="D2041" s="13"/>
      <c r="E2041" s="13"/>
      <c r="F2041" s="13"/>
      <c r="G2041" s="13"/>
      <c r="H2041" s="13"/>
      <c r="I2041" s="13">
        <f>+I2040+G2041-H2041</f>
        <v>235.59899999924528</v>
      </c>
      <c r="J2041" s="12"/>
      <c r="L2041" s="4"/>
      <c r="M2041" t="s">
        <v>0</v>
      </c>
    </row>
    <row r="2042" spans="1:13" x14ac:dyDescent="0.2">
      <c r="A2042" s="18"/>
      <c r="B2042" s="17"/>
      <c r="C2042" s="12"/>
      <c r="D2042" s="13"/>
      <c r="E2042" s="13"/>
      <c r="F2042" s="13"/>
      <c r="G2042" s="13"/>
      <c r="H2042" s="13"/>
      <c r="I2042" s="13">
        <f>+I2041+G2042-H2042</f>
        <v>235.59899999924528</v>
      </c>
      <c r="J2042" s="12"/>
      <c r="L2042" s="4"/>
      <c r="M2042" t="s">
        <v>0</v>
      </c>
    </row>
    <row r="2043" spans="1:13" x14ac:dyDescent="0.2">
      <c r="A2043" s="18"/>
      <c r="B2043" s="17"/>
      <c r="C2043" s="12"/>
      <c r="D2043" s="13"/>
      <c r="E2043" s="13"/>
      <c r="F2043" s="13"/>
      <c r="G2043" s="13"/>
      <c r="H2043" s="13"/>
      <c r="I2043" s="13">
        <f>+I2042+G2043-H2043</f>
        <v>235.59899999924528</v>
      </c>
      <c r="J2043" s="12"/>
      <c r="L2043" s="4"/>
      <c r="M2043" t="s">
        <v>0</v>
      </c>
    </row>
    <row r="2044" spans="1:13" x14ac:dyDescent="0.2">
      <c r="A2044" s="18"/>
      <c r="B2044" s="17"/>
      <c r="C2044" s="12"/>
      <c r="D2044" s="13"/>
      <c r="E2044" s="13"/>
      <c r="F2044" s="13"/>
      <c r="G2044" s="13"/>
      <c r="H2044" s="13"/>
      <c r="I2044" s="13">
        <f>+I2043+G2044-H2044</f>
        <v>235.59899999924528</v>
      </c>
      <c r="J2044" s="12"/>
      <c r="L2044" s="4"/>
      <c r="M2044" t="s">
        <v>0</v>
      </c>
    </row>
    <row r="2045" spans="1:13" x14ac:dyDescent="0.2">
      <c r="A2045" s="18"/>
      <c r="B2045" s="17"/>
      <c r="C2045" s="12"/>
      <c r="D2045" s="13"/>
      <c r="E2045" s="13"/>
      <c r="F2045" s="13"/>
      <c r="G2045" s="13"/>
      <c r="H2045" s="13"/>
      <c r="I2045" s="13">
        <f>+I2044+G2045-H2045</f>
        <v>235.59899999924528</v>
      </c>
      <c r="J2045" s="12"/>
      <c r="L2045" s="4"/>
      <c r="M2045" t="s">
        <v>0</v>
      </c>
    </row>
    <row r="2046" spans="1:13" x14ac:dyDescent="0.2">
      <c r="A2046" s="18"/>
      <c r="B2046" s="17"/>
      <c r="C2046" s="12"/>
      <c r="D2046" s="13"/>
      <c r="E2046" s="13"/>
      <c r="F2046" s="13"/>
      <c r="G2046" s="13"/>
      <c r="H2046" s="13"/>
      <c r="I2046" s="13">
        <f>+I2045+G2046-H2046</f>
        <v>235.59899999924528</v>
      </c>
      <c r="J2046" s="12"/>
      <c r="L2046" s="4"/>
      <c r="M2046" t="s">
        <v>0</v>
      </c>
    </row>
    <row r="2047" spans="1:13" x14ac:dyDescent="0.2">
      <c r="A2047" s="18"/>
      <c r="B2047" s="17"/>
      <c r="C2047" s="12"/>
      <c r="D2047" s="13"/>
      <c r="E2047" s="13"/>
      <c r="F2047" s="13"/>
      <c r="G2047" s="13"/>
      <c r="H2047" s="13"/>
      <c r="I2047" s="13">
        <f>+I2046+G2047-H2047</f>
        <v>235.59899999924528</v>
      </c>
      <c r="J2047" s="12"/>
      <c r="L2047" s="4"/>
      <c r="M2047" t="s">
        <v>0</v>
      </c>
    </row>
    <row r="2048" spans="1:13" x14ac:dyDescent="0.2">
      <c r="A2048" s="18"/>
      <c r="B2048" s="17"/>
      <c r="C2048" s="12"/>
      <c r="D2048" s="13"/>
      <c r="E2048" s="13"/>
      <c r="F2048" s="13"/>
      <c r="G2048" s="13"/>
      <c r="H2048" s="13"/>
      <c r="I2048" s="13">
        <f>+I2047+G2048-H2048</f>
        <v>235.59899999924528</v>
      </c>
      <c r="J2048" s="12"/>
      <c r="L2048" s="4"/>
      <c r="M2048" t="s">
        <v>0</v>
      </c>
    </row>
    <row r="2049" spans="1:13" x14ac:dyDescent="0.2">
      <c r="A2049" s="18"/>
      <c r="B2049" s="17"/>
      <c r="C2049" s="12"/>
      <c r="D2049" s="13"/>
      <c r="E2049" s="13"/>
      <c r="F2049" s="13"/>
      <c r="G2049" s="13"/>
      <c r="H2049" s="13"/>
      <c r="I2049" s="13">
        <f>+I2048+G2049-H2049</f>
        <v>235.59899999924528</v>
      </c>
      <c r="J2049" s="12"/>
      <c r="L2049" s="4"/>
      <c r="M2049" t="s">
        <v>0</v>
      </c>
    </row>
    <row r="2050" spans="1:13" x14ac:dyDescent="0.2">
      <c r="A2050" s="18"/>
      <c r="B2050" s="17"/>
      <c r="C2050" s="12"/>
      <c r="D2050" s="13"/>
      <c r="E2050" s="13"/>
      <c r="F2050" s="13"/>
      <c r="G2050" s="13"/>
      <c r="H2050" s="13"/>
      <c r="I2050" s="13">
        <f>+I2049+G2050-H2050</f>
        <v>235.59899999924528</v>
      </c>
      <c r="J2050" s="12"/>
      <c r="L2050" s="4"/>
      <c r="M2050" t="s">
        <v>0</v>
      </c>
    </row>
    <row r="2051" spans="1:13" x14ac:dyDescent="0.2">
      <c r="A2051" s="18"/>
      <c r="B2051" s="17"/>
      <c r="C2051" s="12"/>
      <c r="D2051" s="13"/>
      <c r="E2051" s="13"/>
      <c r="F2051" s="13"/>
      <c r="G2051" s="13"/>
      <c r="H2051" s="13"/>
      <c r="I2051" s="13">
        <f>+I2050+G2051-H2051</f>
        <v>235.59899999924528</v>
      </c>
      <c r="J2051" s="12"/>
      <c r="L2051" s="4"/>
      <c r="M2051" t="s">
        <v>0</v>
      </c>
    </row>
    <row r="2052" spans="1:13" x14ac:dyDescent="0.2">
      <c r="A2052" s="18"/>
      <c r="B2052" s="17"/>
      <c r="C2052" s="12"/>
      <c r="D2052" s="13"/>
      <c r="E2052" s="13"/>
      <c r="F2052" s="13"/>
      <c r="G2052" s="13"/>
      <c r="H2052" s="13"/>
      <c r="I2052" s="13">
        <f>+I2051+G2052-H2052</f>
        <v>235.59899999924528</v>
      </c>
      <c r="J2052" s="12"/>
      <c r="L2052" s="4"/>
      <c r="M2052" t="s">
        <v>0</v>
      </c>
    </row>
    <row r="2053" spans="1:13" x14ac:dyDescent="0.2">
      <c r="A2053" s="18"/>
      <c r="B2053" s="17"/>
      <c r="C2053" s="12"/>
      <c r="D2053" s="13"/>
      <c r="E2053" s="13"/>
      <c r="F2053" s="13"/>
      <c r="G2053" s="13"/>
      <c r="H2053" s="13"/>
      <c r="I2053" s="13">
        <f>+I2052+G2053-H2053</f>
        <v>235.59899999924528</v>
      </c>
      <c r="J2053" s="12"/>
      <c r="L2053" s="4"/>
      <c r="M2053" t="s">
        <v>0</v>
      </c>
    </row>
    <row r="2054" spans="1:13" x14ac:dyDescent="0.2">
      <c r="A2054" s="18"/>
      <c r="B2054" s="17"/>
      <c r="C2054" s="12"/>
      <c r="D2054" s="13"/>
      <c r="E2054" s="13"/>
      <c r="F2054" s="13"/>
      <c r="G2054" s="13"/>
      <c r="H2054" s="13"/>
      <c r="I2054" s="13">
        <f>+I2053+G2054-H2054</f>
        <v>235.59899999924528</v>
      </c>
      <c r="J2054" s="12"/>
      <c r="L2054" s="4"/>
      <c r="M2054" t="s">
        <v>0</v>
      </c>
    </row>
    <row r="2055" spans="1:13" x14ac:dyDescent="0.2">
      <c r="A2055" s="18"/>
      <c r="B2055" s="17"/>
      <c r="C2055" s="12"/>
      <c r="D2055" s="13"/>
      <c r="E2055" s="13"/>
      <c r="F2055" s="13"/>
      <c r="G2055" s="13"/>
      <c r="H2055" s="13"/>
      <c r="I2055" s="13">
        <f>+I2054+G2055-H2055</f>
        <v>235.59899999924528</v>
      </c>
      <c r="J2055" s="12"/>
      <c r="L2055" s="4"/>
      <c r="M2055" t="s">
        <v>0</v>
      </c>
    </row>
    <row r="2056" spans="1:13" x14ac:dyDescent="0.2">
      <c r="A2056" s="18"/>
      <c r="B2056" s="17"/>
      <c r="C2056" s="12"/>
      <c r="D2056" s="13"/>
      <c r="E2056" s="13"/>
      <c r="F2056" s="13"/>
      <c r="G2056" s="13"/>
      <c r="H2056" s="13"/>
      <c r="I2056" s="13">
        <f>+I2055+G2056-H2056</f>
        <v>235.59899999924528</v>
      </c>
      <c r="J2056" s="12"/>
      <c r="L2056" s="4"/>
      <c r="M2056" t="s">
        <v>0</v>
      </c>
    </row>
    <row r="2057" spans="1:13" x14ac:dyDescent="0.2">
      <c r="A2057" s="18"/>
      <c r="B2057" s="17"/>
      <c r="C2057" s="12"/>
      <c r="D2057" s="13"/>
      <c r="E2057" s="13"/>
      <c r="F2057" s="13"/>
      <c r="G2057" s="13"/>
      <c r="H2057" s="13"/>
      <c r="I2057" s="13">
        <f>+I2056+G2057-H2057</f>
        <v>235.59899999924528</v>
      </c>
      <c r="J2057" s="12"/>
      <c r="L2057" s="4"/>
      <c r="M2057" t="s">
        <v>0</v>
      </c>
    </row>
    <row r="2058" spans="1:13" x14ac:dyDescent="0.2">
      <c r="A2058" s="18"/>
      <c r="B2058" s="17"/>
      <c r="C2058" s="12"/>
      <c r="D2058" s="13"/>
      <c r="E2058" s="13"/>
      <c r="F2058" s="13"/>
      <c r="G2058" s="13"/>
      <c r="H2058" s="13"/>
      <c r="I2058" s="13">
        <f>+I2057+G2058-H2058</f>
        <v>235.59899999924528</v>
      </c>
      <c r="J2058" s="12"/>
      <c r="L2058" s="4"/>
      <c r="M2058" t="s">
        <v>0</v>
      </c>
    </row>
    <row r="2059" spans="1:13" x14ac:dyDescent="0.2">
      <c r="A2059" s="18"/>
      <c r="B2059" s="17"/>
      <c r="C2059" s="12"/>
      <c r="D2059" s="13"/>
      <c r="E2059" s="13"/>
      <c r="F2059" s="13"/>
      <c r="G2059" s="13"/>
      <c r="H2059" s="13"/>
      <c r="I2059" s="13">
        <f>+I2058+G2059-H2059</f>
        <v>235.59899999924528</v>
      </c>
      <c r="J2059" s="12"/>
      <c r="L2059" s="4"/>
      <c r="M2059" t="s">
        <v>0</v>
      </c>
    </row>
    <row r="2060" spans="1:13" x14ac:dyDescent="0.2">
      <c r="A2060" s="18"/>
      <c r="B2060" s="17"/>
      <c r="C2060" s="12"/>
      <c r="D2060" s="13"/>
      <c r="E2060" s="13"/>
      <c r="F2060" s="13"/>
      <c r="G2060" s="13"/>
      <c r="H2060" s="13"/>
      <c r="I2060" s="13">
        <f>+I2059+G2060-H2060</f>
        <v>235.59899999924528</v>
      </c>
      <c r="J2060" s="12"/>
      <c r="L2060" s="4"/>
      <c r="M2060" t="s">
        <v>0</v>
      </c>
    </row>
    <row r="2061" spans="1:13" x14ac:dyDescent="0.2">
      <c r="A2061" s="18"/>
      <c r="B2061" s="17"/>
      <c r="C2061" s="12"/>
      <c r="D2061" s="13"/>
      <c r="E2061" s="13"/>
      <c r="F2061" s="13"/>
      <c r="G2061" s="13"/>
      <c r="H2061" s="13"/>
      <c r="I2061" s="13">
        <f>+I2060+G2061-H2061</f>
        <v>235.59899999924528</v>
      </c>
      <c r="J2061" s="12"/>
      <c r="L2061" s="4"/>
      <c r="M2061" t="s">
        <v>0</v>
      </c>
    </row>
    <row r="2062" spans="1:13" x14ac:dyDescent="0.2">
      <c r="A2062" s="18"/>
      <c r="B2062" s="17"/>
      <c r="C2062" s="12"/>
      <c r="D2062" s="13"/>
      <c r="E2062" s="13"/>
      <c r="F2062" s="13"/>
      <c r="G2062" s="13"/>
      <c r="H2062" s="13"/>
      <c r="I2062" s="13">
        <f>+I2061+G2062-H2062</f>
        <v>235.59899999924528</v>
      </c>
      <c r="J2062" s="12"/>
      <c r="L2062" s="4"/>
      <c r="M2062" t="s">
        <v>0</v>
      </c>
    </row>
    <row r="2063" spans="1:13" x14ac:dyDescent="0.2">
      <c r="A2063" s="18"/>
      <c r="B2063" s="17"/>
      <c r="C2063" s="12"/>
      <c r="D2063" s="13"/>
      <c r="E2063" s="13"/>
      <c r="F2063" s="13"/>
      <c r="G2063" s="13"/>
      <c r="H2063" s="13"/>
      <c r="I2063" s="13">
        <f>+I2062+G2063-H2063</f>
        <v>235.59899999924528</v>
      </c>
      <c r="J2063" s="12"/>
      <c r="L2063" s="4"/>
      <c r="M2063" t="s">
        <v>0</v>
      </c>
    </row>
    <row r="2064" spans="1:13" x14ac:dyDescent="0.2">
      <c r="A2064" s="18"/>
      <c r="B2064" s="17"/>
      <c r="C2064" s="12"/>
      <c r="D2064" s="13"/>
      <c r="E2064" s="13"/>
      <c r="F2064" s="13"/>
      <c r="G2064" s="13"/>
      <c r="H2064" s="13"/>
      <c r="I2064" s="13">
        <f>+I2063+G2064-H2064</f>
        <v>235.59899999924528</v>
      </c>
      <c r="J2064" s="12"/>
      <c r="L2064" s="4"/>
      <c r="M2064" t="s">
        <v>0</v>
      </c>
    </row>
    <row r="2065" spans="1:13" x14ac:dyDescent="0.2">
      <c r="A2065" s="18"/>
      <c r="B2065" s="17"/>
      <c r="C2065" s="12"/>
      <c r="D2065" s="13"/>
      <c r="E2065" s="13"/>
      <c r="F2065" s="13"/>
      <c r="G2065" s="13"/>
      <c r="H2065" s="13"/>
      <c r="I2065" s="13">
        <f>+I2064+G2065-H2065</f>
        <v>235.59899999924528</v>
      </c>
      <c r="J2065" s="12"/>
      <c r="L2065" s="4"/>
      <c r="M2065" t="s">
        <v>0</v>
      </c>
    </row>
    <row r="2066" spans="1:13" x14ac:dyDescent="0.2">
      <c r="A2066" s="18"/>
      <c r="B2066" s="17"/>
      <c r="C2066" s="12"/>
      <c r="D2066" s="13"/>
      <c r="E2066" s="13"/>
      <c r="F2066" s="13"/>
      <c r="G2066" s="13"/>
      <c r="H2066" s="13"/>
      <c r="I2066" s="13">
        <f>+I2065+G2066-H2066</f>
        <v>235.59899999924528</v>
      </c>
      <c r="J2066" s="12"/>
      <c r="L2066" s="4"/>
      <c r="M2066" t="s">
        <v>0</v>
      </c>
    </row>
    <row r="2067" spans="1:13" x14ac:dyDescent="0.2">
      <c r="A2067" s="18"/>
      <c r="B2067" s="17"/>
      <c r="C2067" s="12"/>
      <c r="D2067" s="13"/>
      <c r="E2067" s="13"/>
      <c r="F2067" s="13"/>
      <c r="G2067" s="13"/>
      <c r="H2067" s="13"/>
      <c r="I2067" s="13">
        <f>+I2066+G2067-H2067</f>
        <v>235.59899999924528</v>
      </c>
      <c r="J2067" s="12"/>
      <c r="L2067" s="4"/>
      <c r="M2067" t="s">
        <v>0</v>
      </c>
    </row>
    <row r="2068" spans="1:13" x14ac:dyDescent="0.2">
      <c r="A2068" s="18"/>
      <c r="B2068" s="17"/>
      <c r="C2068" s="12"/>
      <c r="D2068" s="13"/>
      <c r="E2068" s="13"/>
      <c r="F2068" s="13"/>
      <c r="G2068" s="13"/>
      <c r="H2068" s="13"/>
      <c r="I2068" s="13">
        <f>+I2067+G2068-H2068</f>
        <v>235.59899999924528</v>
      </c>
      <c r="J2068" s="12"/>
      <c r="L2068" s="4"/>
      <c r="M2068" t="s">
        <v>0</v>
      </c>
    </row>
    <row r="2069" spans="1:13" x14ac:dyDescent="0.2">
      <c r="A2069" s="18"/>
      <c r="B2069" s="17"/>
      <c r="C2069" s="12"/>
      <c r="D2069" s="13"/>
      <c r="E2069" s="13"/>
      <c r="F2069" s="13"/>
      <c r="G2069" s="13"/>
      <c r="H2069" s="13"/>
      <c r="I2069" s="13">
        <f>+I2068+G2069-H2069</f>
        <v>235.59899999924528</v>
      </c>
      <c r="J2069" s="12"/>
      <c r="L2069" s="4"/>
      <c r="M2069" t="s">
        <v>0</v>
      </c>
    </row>
    <row r="2070" spans="1:13" x14ac:dyDescent="0.2">
      <c r="A2070" s="18"/>
      <c r="B2070" s="17"/>
      <c r="C2070" s="12"/>
      <c r="D2070" s="13"/>
      <c r="E2070" s="13"/>
      <c r="F2070" s="13"/>
      <c r="G2070" s="13"/>
      <c r="H2070" s="13"/>
      <c r="I2070" s="13">
        <f>+I2069+G2070-H2070</f>
        <v>235.59899999924528</v>
      </c>
      <c r="J2070" s="12"/>
      <c r="L2070" s="4"/>
      <c r="M2070" t="s">
        <v>0</v>
      </c>
    </row>
    <row r="2071" spans="1:13" x14ac:dyDescent="0.2">
      <c r="A2071" s="18"/>
      <c r="B2071" s="17"/>
      <c r="C2071" s="12"/>
      <c r="D2071" s="13"/>
      <c r="E2071" s="13"/>
      <c r="F2071" s="13"/>
      <c r="G2071" s="13"/>
      <c r="H2071" s="13"/>
      <c r="I2071" s="13">
        <f>+I2070+G2071-H2071</f>
        <v>235.59899999924528</v>
      </c>
      <c r="J2071" s="12"/>
      <c r="L2071" s="4"/>
      <c r="M2071" t="s">
        <v>0</v>
      </c>
    </row>
    <row r="2072" spans="1:13" x14ac:dyDescent="0.2">
      <c r="A2072" s="18"/>
      <c r="B2072" s="17"/>
      <c r="C2072" s="12"/>
      <c r="D2072" s="13"/>
      <c r="E2072" s="13"/>
      <c r="F2072" s="13"/>
      <c r="G2072" s="13"/>
      <c r="H2072" s="13"/>
      <c r="I2072" s="13">
        <f>+I2071+G2072-H2072</f>
        <v>235.59899999924528</v>
      </c>
      <c r="J2072" s="12"/>
      <c r="L2072" s="4"/>
      <c r="M2072" t="s">
        <v>0</v>
      </c>
    </row>
    <row r="2073" spans="1:13" x14ac:dyDescent="0.2">
      <c r="A2073" s="18"/>
      <c r="B2073" s="17"/>
      <c r="C2073" s="12"/>
      <c r="D2073" s="13"/>
      <c r="E2073" s="13"/>
      <c r="F2073" s="13"/>
      <c r="G2073" s="13"/>
      <c r="H2073" s="13"/>
      <c r="I2073" s="13">
        <f>+I2072+G2073-H2073</f>
        <v>235.59899999924528</v>
      </c>
      <c r="J2073" s="12"/>
      <c r="L2073" s="4"/>
      <c r="M2073" t="s">
        <v>0</v>
      </c>
    </row>
    <row r="2074" spans="1:13" x14ac:dyDescent="0.2">
      <c r="A2074" s="18"/>
      <c r="B2074" s="17"/>
      <c r="C2074" s="12"/>
      <c r="D2074" s="13"/>
      <c r="E2074" s="13"/>
      <c r="F2074" s="13"/>
      <c r="G2074" s="13"/>
      <c r="H2074" s="13"/>
      <c r="I2074" s="13">
        <f>+I2073+G2074-H2074</f>
        <v>235.59899999924528</v>
      </c>
      <c r="J2074" s="12"/>
      <c r="L2074" s="4"/>
      <c r="M2074" t="s">
        <v>0</v>
      </c>
    </row>
    <row r="2075" spans="1:13" x14ac:dyDescent="0.2">
      <c r="A2075" s="18"/>
      <c r="B2075" s="17"/>
      <c r="C2075" s="12"/>
      <c r="D2075" s="13"/>
      <c r="E2075" s="13"/>
      <c r="F2075" s="13"/>
      <c r="G2075" s="13"/>
      <c r="H2075" s="13"/>
      <c r="I2075" s="13">
        <f>+I2074+G2075-H2075</f>
        <v>235.59899999924528</v>
      </c>
      <c r="J2075" s="12"/>
      <c r="L2075" s="4"/>
      <c r="M2075" t="s">
        <v>0</v>
      </c>
    </row>
    <row r="2076" spans="1:13" x14ac:dyDescent="0.2">
      <c r="A2076" s="18"/>
      <c r="B2076" s="17"/>
      <c r="C2076" s="12"/>
      <c r="D2076" s="13"/>
      <c r="E2076" s="13"/>
      <c r="F2076" s="13"/>
      <c r="G2076" s="13"/>
      <c r="H2076" s="13"/>
      <c r="I2076" s="13">
        <f>+I2075+G2076-H2076</f>
        <v>235.59899999924528</v>
      </c>
      <c r="J2076" s="12"/>
      <c r="L2076" s="4"/>
      <c r="M2076" t="s">
        <v>0</v>
      </c>
    </row>
    <row r="2077" spans="1:13" x14ac:dyDescent="0.2">
      <c r="A2077" s="18"/>
      <c r="B2077" s="17"/>
      <c r="C2077" s="12"/>
      <c r="D2077" s="13"/>
      <c r="E2077" s="13"/>
      <c r="F2077" s="13"/>
      <c r="G2077" s="13"/>
      <c r="H2077" s="13"/>
      <c r="I2077" s="13">
        <f>+I2076+G2077-H2077</f>
        <v>235.59899999924528</v>
      </c>
      <c r="J2077" s="12"/>
      <c r="L2077" s="4"/>
      <c r="M2077" t="s">
        <v>0</v>
      </c>
    </row>
    <row r="2078" spans="1:13" x14ac:dyDescent="0.2">
      <c r="A2078" s="18"/>
      <c r="B2078" s="17"/>
      <c r="C2078" s="12"/>
      <c r="D2078" s="13"/>
      <c r="E2078" s="13"/>
      <c r="F2078" s="13"/>
      <c r="G2078" s="13"/>
      <c r="H2078" s="13"/>
      <c r="I2078" s="13">
        <f>+I2077+G2078-H2078</f>
        <v>235.59899999924528</v>
      </c>
      <c r="J2078" s="12"/>
      <c r="L2078" s="4"/>
      <c r="M2078" t="s">
        <v>0</v>
      </c>
    </row>
    <row r="2079" spans="1:13" x14ac:dyDescent="0.2">
      <c r="A2079" s="18"/>
      <c r="B2079" s="17"/>
      <c r="C2079" s="12"/>
      <c r="D2079" s="13"/>
      <c r="E2079" s="13"/>
      <c r="F2079" s="13"/>
      <c r="G2079" s="13"/>
      <c r="H2079" s="13"/>
      <c r="I2079" s="13">
        <f>+I2078+G2079-H2079</f>
        <v>235.59899999924528</v>
      </c>
      <c r="J2079" s="12"/>
      <c r="L2079" s="4"/>
      <c r="M2079" t="s">
        <v>0</v>
      </c>
    </row>
    <row r="2080" spans="1:13" x14ac:dyDescent="0.2">
      <c r="A2080" s="18"/>
      <c r="B2080" s="17"/>
      <c r="C2080" s="12"/>
      <c r="D2080" s="13"/>
      <c r="E2080" s="13"/>
      <c r="F2080" s="13"/>
      <c r="G2080" s="13"/>
      <c r="H2080" s="13"/>
      <c r="I2080" s="13">
        <f>+I2079+G2080-H2080</f>
        <v>235.59899999924528</v>
      </c>
      <c r="J2080" s="12"/>
      <c r="L2080" s="4"/>
      <c r="M2080" t="s">
        <v>0</v>
      </c>
    </row>
    <row r="2081" spans="1:13" x14ac:dyDescent="0.2">
      <c r="A2081" s="18"/>
      <c r="B2081" s="17"/>
      <c r="C2081" s="12"/>
      <c r="D2081" s="13"/>
      <c r="E2081" s="13"/>
      <c r="F2081" s="13"/>
      <c r="G2081" s="13"/>
      <c r="H2081" s="13"/>
      <c r="I2081" s="13">
        <f>+I2080+G2081-H2081</f>
        <v>235.59899999924528</v>
      </c>
      <c r="J2081" s="12"/>
      <c r="L2081" s="4"/>
      <c r="M2081" t="s">
        <v>0</v>
      </c>
    </row>
    <row r="2082" spans="1:13" x14ac:dyDescent="0.2">
      <c r="A2082" s="18"/>
      <c r="B2082" s="17"/>
      <c r="C2082" s="12"/>
      <c r="D2082" s="13"/>
      <c r="E2082" s="13"/>
      <c r="F2082" s="13"/>
      <c r="G2082" s="13"/>
      <c r="H2082" s="13"/>
      <c r="I2082" s="13">
        <f>+I2081+G2082-H2082</f>
        <v>235.59899999924528</v>
      </c>
      <c r="J2082" s="12"/>
      <c r="L2082" s="4"/>
      <c r="M2082" t="s">
        <v>0</v>
      </c>
    </row>
    <row r="2083" spans="1:13" x14ac:dyDescent="0.2">
      <c r="A2083" s="18"/>
      <c r="B2083" s="17"/>
      <c r="C2083" s="12"/>
      <c r="D2083" s="13"/>
      <c r="E2083" s="13"/>
      <c r="F2083" s="13"/>
      <c r="G2083" s="13"/>
      <c r="H2083" s="13"/>
      <c r="I2083" s="13">
        <f>+I2082+G2083-H2083</f>
        <v>235.59899999924528</v>
      </c>
      <c r="J2083" s="12"/>
      <c r="L2083" s="4"/>
      <c r="M2083" t="s">
        <v>0</v>
      </c>
    </row>
    <row r="2084" spans="1:13" x14ac:dyDescent="0.2">
      <c r="A2084" s="18"/>
      <c r="B2084" s="17"/>
      <c r="C2084" s="12"/>
      <c r="D2084" s="13"/>
      <c r="E2084" s="13"/>
      <c r="F2084" s="13"/>
      <c r="G2084" s="13"/>
      <c r="H2084" s="13"/>
      <c r="I2084" s="13">
        <f>+I2083+G2084-H2084</f>
        <v>235.59899999924528</v>
      </c>
      <c r="J2084" s="12"/>
      <c r="L2084" s="4"/>
      <c r="M2084" t="s">
        <v>0</v>
      </c>
    </row>
    <row r="2085" spans="1:13" x14ac:dyDescent="0.2">
      <c r="A2085" s="18"/>
      <c r="B2085" s="17"/>
      <c r="C2085" s="12"/>
      <c r="D2085" s="13"/>
      <c r="E2085" s="13"/>
      <c r="F2085" s="13"/>
      <c r="G2085" s="13"/>
      <c r="H2085" s="13"/>
      <c r="I2085" s="13">
        <f>+I2084+G2085-H2085</f>
        <v>235.59899999924528</v>
      </c>
      <c r="J2085" s="12"/>
      <c r="L2085" s="4"/>
      <c r="M2085" t="s">
        <v>0</v>
      </c>
    </row>
    <row r="2086" spans="1:13" x14ac:dyDescent="0.2">
      <c r="A2086" s="18"/>
      <c r="B2086" s="17"/>
      <c r="C2086" s="12"/>
      <c r="D2086" s="13"/>
      <c r="E2086" s="13"/>
      <c r="F2086" s="13"/>
      <c r="G2086" s="13"/>
      <c r="H2086" s="13"/>
      <c r="I2086" s="13">
        <f>+I2085+G2086-H2086</f>
        <v>235.59899999924528</v>
      </c>
      <c r="J2086" s="12"/>
      <c r="L2086" s="4"/>
      <c r="M2086" t="s">
        <v>0</v>
      </c>
    </row>
    <row r="2087" spans="1:13" x14ac:dyDescent="0.2">
      <c r="A2087" s="18"/>
      <c r="B2087" s="17"/>
      <c r="C2087" s="12"/>
      <c r="D2087" s="13"/>
      <c r="E2087" s="13"/>
      <c r="F2087" s="13"/>
      <c r="G2087" s="13"/>
      <c r="H2087" s="13"/>
      <c r="I2087" s="13">
        <f>+I2086+G2087-H2087</f>
        <v>235.59899999924528</v>
      </c>
      <c r="J2087" s="12"/>
      <c r="L2087" s="4"/>
      <c r="M2087" t="s">
        <v>0</v>
      </c>
    </row>
    <row r="2088" spans="1:13" x14ac:dyDescent="0.2">
      <c r="A2088" s="18"/>
      <c r="B2088" s="17"/>
      <c r="C2088" s="12"/>
      <c r="D2088" s="13"/>
      <c r="E2088" s="13"/>
      <c r="F2088" s="13"/>
      <c r="G2088" s="13"/>
      <c r="H2088" s="13"/>
      <c r="I2088" s="13">
        <f>+I2087+G2088-H2088</f>
        <v>235.59899999924528</v>
      </c>
      <c r="J2088" s="12"/>
      <c r="L2088" s="4"/>
      <c r="M2088" t="s">
        <v>0</v>
      </c>
    </row>
    <row r="2089" spans="1:13" x14ac:dyDescent="0.2">
      <c r="A2089" s="18"/>
      <c r="B2089" s="17"/>
      <c r="C2089" s="12"/>
      <c r="D2089" s="13"/>
      <c r="E2089" s="13"/>
      <c r="F2089" s="13"/>
      <c r="G2089" s="13"/>
      <c r="H2089" s="13"/>
      <c r="I2089" s="13">
        <f>+I2088+G2089-H2089</f>
        <v>235.59899999924528</v>
      </c>
      <c r="J2089" s="12"/>
      <c r="L2089" s="4"/>
      <c r="M2089" t="s">
        <v>0</v>
      </c>
    </row>
    <row r="2090" spans="1:13" x14ac:dyDescent="0.2">
      <c r="A2090" s="18"/>
      <c r="B2090" s="17"/>
      <c r="C2090" s="12"/>
      <c r="D2090" s="13"/>
      <c r="E2090" s="13"/>
      <c r="F2090" s="13"/>
      <c r="G2090" s="13"/>
      <c r="H2090" s="13"/>
      <c r="I2090" s="13">
        <f>+I2089+G2090-H2090</f>
        <v>235.59899999924528</v>
      </c>
      <c r="J2090" s="12"/>
      <c r="L2090" s="4"/>
      <c r="M2090" t="s">
        <v>0</v>
      </c>
    </row>
    <row r="2091" spans="1:13" x14ac:dyDescent="0.2">
      <c r="A2091" s="18"/>
      <c r="B2091" s="17"/>
      <c r="C2091" s="12"/>
      <c r="D2091" s="13"/>
      <c r="E2091" s="13"/>
      <c r="F2091" s="13"/>
      <c r="G2091" s="13"/>
      <c r="H2091" s="13"/>
      <c r="I2091" s="13">
        <f>+I2090+G2091-H2091</f>
        <v>235.59899999924528</v>
      </c>
      <c r="J2091" s="12"/>
      <c r="L2091" s="4"/>
      <c r="M2091" t="s">
        <v>0</v>
      </c>
    </row>
    <row r="2092" spans="1:13" x14ac:dyDescent="0.2">
      <c r="A2092" s="18"/>
      <c r="B2092" s="17"/>
      <c r="C2092" s="12"/>
      <c r="D2092" s="13"/>
      <c r="E2092" s="13"/>
      <c r="F2092" s="13"/>
      <c r="G2092" s="13"/>
      <c r="H2092" s="13"/>
      <c r="I2092" s="13">
        <f>+I2091+G2092-H2092</f>
        <v>235.59899999924528</v>
      </c>
      <c r="J2092" s="12"/>
      <c r="L2092" s="4"/>
      <c r="M2092" t="s">
        <v>0</v>
      </c>
    </row>
    <row r="2093" spans="1:13" x14ac:dyDescent="0.2">
      <c r="A2093" s="18"/>
      <c r="B2093" s="17"/>
      <c r="C2093" s="12"/>
      <c r="D2093" s="13"/>
      <c r="E2093" s="13"/>
      <c r="F2093" s="13"/>
      <c r="G2093" s="13"/>
      <c r="H2093" s="13"/>
      <c r="I2093" s="13">
        <f>+I2092+G2093-H2093</f>
        <v>235.59899999924528</v>
      </c>
      <c r="J2093" s="12"/>
      <c r="L2093" s="4"/>
      <c r="M2093" t="s">
        <v>0</v>
      </c>
    </row>
    <row r="2094" spans="1:13" x14ac:dyDescent="0.2">
      <c r="A2094" s="18"/>
      <c r="B2094" s="17"/>
      <c r="C2094" s="12"/>
      <c r="D2094" s="13"/>
      <c r="E2094" s="13"/>
      <c r="F2094" s="13"/>
      <c r="G2094" s="13"/>
      <c r="H2094" s="13"/>
      <c r="I2094" s="13">
        <f>+I2093+G2094-H2094</f>
        <v>235.59899999924528</v>
      </c>
      <c r="J2094" s="12"/>
      <c r="L2094" s="4"/>
      <c r="M2094" t="s">
        <v>0</v>
      </c>
    </row>
    <row r="2095" spans="1:13" x14ac:dyDescent="0.2">
      <c r="A2095" s="18"/>
      <c r="B2095" s="17"/>
      <c r="C2095" s="12"/>
      <c r="D2095" s="13"/>
      <c r="E2095" s="13"/>
      <c r="F2095" s="13"/>
      <c r="G2095" s="13"/>
      <c r="H2095" s="13"/>
      <c r="I2095" s="13">
        <f>+I2094+G2095-H2095</f>
        <v>235.59899999924528</v>
      </c>
      <c r="J2095" s="12"/>
      <c r="L2095" s="4"/>
      <c r="M2095" t="s">
        <v>0</v>
      </c>
    </row>
    <row r="2096" spans="1:13" x14ac:dyDescent="0.2">
      <c r="A2096" s="18"/>
      <c r="B2096" s="17"/>
      <c r="C2096" s="12"/>
      <c r="D2096" s="13"/>
      <c r="E2096" s="13"/>
      <c r="F2096" s="13"/>
      <c r="G2096" s="13"/>
      <c r="H2096" s="13"/>
      <c r="I2096" s="13">
        <f>+I2095+G2096-H2096</f>
        <v>235.59899999924528</v>
      </c>
      <c r="J2096" s="12"/>
      <c r="L2096" s="4"/>
      <c r="M2096" t="s">
        <v>0</v>
      </c>
    </row>
    <row r="2097" spans="1:13" x14ac:dyDescent="0.2">
      <c r="A2097" s="18"/>
      <c r="B2097" s="17"/>
      <c r="C2097" s="12"/>
      <c r="D2097" s="13"/>
      <c r="E2097" s="13"/>
      <c r="F2097" s="13"/>
      <c r="G2097" s="13"/>
      <c r="H2097" s="13"/>
      <c r="I2097" s="13">
        <f>+I2096+G2097-H2097</f>
        <v>235.59899999924528</v>
      </c>
      <c r="J2097" s="12"/>
      <c r="L2097" s="4"/>
      <c r="M2097" t="s">
        <v>0</v>
      </c>
    </row>
    <row r="2098" spans="1:13" x14ac:dyDescent="0.2">
      <c r="A2098" s="18"/>
      <c r="B2098" s="17"/>
      <c r="C2098" s="12"/>
      <c r="D2098" s="13"/>
      <c r="E2098" s="13"/>
      <c r="F2098" s="13"/>
      <c r="G2098" s="13"/>
      <c r="H2098" s="13"/>
      <c r="I2098" s="13">
        <f>+I2097+G2098-H2098</f>
        <v>235.59899999924528</v>
      </c>
      <c r="J2098" s="12"/>
      <c r="L2098" s="4"/>
      <c r="M2098" t="s">
        <v>0</v>
      </c>
    </row>
    <row r="2099" spans="1:13" x14ac:dyDescent="0.2">
      <c r="A2099" s="18"/>
      <c r="B2099" s="17"/>
      <c r="C2099" s="12"/>
      <c r="D2099" s="13"/>
      <c r="E2099" s="13"/>
      <c r="F2099" s="13"/>
      <c r="G2099" s="13"/>
      <c r="H2099" s="13"/>
      <c r="I2099" s="13">
        <f>+I2098+G2099-H2099</f>
        <v>235.59899999924528</v>
      </c>
      <c r="J2099" s="12"/>
      <c r="L2099" s="4"/>
      <c r="M2099" t="s">
        <v>0</v>
      </c>
    </row>
    <row r="2100" spans="1:13" x14ac:dyDescent="0.2">
      <c r="A2100" s="18"/>
      <c r="B2100" s="17"/>
      <c r="C2100" s="12"/>
      <c r="D2100" s="13"/>
      <c r="E2100" s="13"/>
      <c r="F2100" s="13"/>
      <c r="G2100" s="13"/>
      <c r="H2100" s="13"/>
      <c r="I2100" s="13">
        <f>+I2099+G2100-H2100</f>
        <v>235.59899999924528</v>
      </c>
      <c r="J2100" s="12"/>
      <c r="L2100" s="4"/>
      <c r="M2100" t="s">
        <v>0</v>
      </c>
    </row>
    <row r="2101" spans="1:13" x14ac:dyDescent="0.2">
      <c r="A2101" s="18"/>
      <c r="B2101" s="17"/>
      <c r="C2101" s="12"/>
      <c r="D2101" s="13"/>
      <c r="E2101" s="13"/>
      <c r="F2101" s="13"/>
      <c r="G2101" s="13"/>
      <c r="H2101" s="13"/>
      <c r="I2101" s="13">
        <f>+I2100+G2101-H2101</f>
        <v>235.59899999924528</v>
      </c>
      <c r="J2101" s="12"/>
      <c r="L2101" s="4"/>
      <c r="M2101" t="s">
        <v>0</v>
      </c>
    </row>
    <row r="2102" spans="1:13" x14ac:dyDescent="0.2">
      <c r="A2102" s="18"/>
      <c r="B2102" s="17"/>
      <c r="C2102" s="12"/>
      <c r="D2102" s="13"/>
      <c r="E2102" s="13"/>
      <c r="F2102" s="13"/>
      <c r="G2102" s="13"/>
      <c r="H2102" s="13"/>
      <c r="I2102" s="13">
        <f>+I2101+G2102-H2102</f>
        <v>235.59899999924528</v>
      </c>
      <c r="J2102" s="12"/>
      <c r="L2102" s="4"/>
      <c r="M2102" t="s">
        <v>0</v>
      </c>
    </row>
    <row r="2103" spans="1:13" x14ac:dyDescent="0.2">
      <c r="A2103" s="18"/>
      <c r="B2103" s="17"/>
      <c r="C2103" s="12"/>
      <c r="D2103" s="13"/>
      <c r="E2103" s="13"/>
      <c r="F2103" s="13"/>
      <c r="G2103" s="13"/>
      <c r="H2103" s="13"/>
      <c r="I2103" s="13">
        <f>+I2102+G2103-H2103</f>
        <v>235.59899999924528</v>
      </c>
      <c r="J2103" s="12"/>
      <c r="L2103" s="4"/>
      <c r="M2103" t="s">
        <v>0</v>
      </c>
    </row>
    <row r="2104" spans="1:13" x14ac:dyDescent="0.2">
      <c r="A2104" s="18"/>
      <c r="B2104" s="17"/>
      <c r="C2104" s="12"/>
      <c r="D2104" s="13"/>
      <c r="E2104" s="13"/>
      <c r="F2104" s="13"/>
      <c r="G2104" s="13"/>
      <c r="H2104" s="13"/>
      <c r="I2104" s="13">
        <f>+I2103+G2104-H2104</f>
        <v>235.59899999924528</v>
      </c>
      <c r="J2104" s="12"/>
      <c r="L2104" s="4"/>
      <c r="M2104" t="s">
        <v>0</v>
      </c>
    </row>
    <row r="2105" spans="1:13" x14ac:dyDescent="0.2">
      <c r="A2105" s="18"/>
      <c r="B2105" s="17"/>
      <c r="C2105" s="12"/>
      <c r="D2105" s="13"/>
      <c r="E2105" s="13"/>
      <c r="F2105" s="13"/>
      <c r="G2105" s="13"/>
      <c r="H2105" s="13"/>
      <c r="I2105" s="13">
        <f>+I2104+G2105-H2105</f>
        <v>235.59899999924528</v>
      </c>
      <c r="J2105" s="12"/>
      <c r="L2105" s="4"/>
      <c r="M2105" t="s">
        <v>0</v>
      </c>
    </row>
    <row r="2106" spans="1:13" x14ac:dyDescent="0.2">
      <c r="A2106" s="18"/>
      <c r="B2106" s="17"/>
      <c r="C2106" s="12"/>
      <c r="D2106" s="13"/>
      <c r="E2106" s="13"/>
      <c r="F2106" s="13"/>
      <c r="G2106" s="13"/>
      <c r="H2106" s="13"/>
      <c r="I2106" s="13">
        <f>+I2105+G2106-H2106</f>
        <v>235.59899999924528</v>
      </c>
      <c r="J2106" s="12"/>
      <c r="L2106" s="4"/>
      <c r="M2106" t="s">
        <v>0</v>
      </c>
    </row>
    <row r="2107" spans="1:13" x14ac:dyDescent="0.2">
      <c r="A2107" s="18"/>
      <c r="B2107" s="17"/>
      <c r="C2107" s="12"/>
      <c r="D2107" s="13"/>
      <c r="E2107" s="13"/>
      <c r="F2107" s="13"/>
      <c r="G2107" s="13"/>
      <c r="H2107" s="13"/>
      <c r="I2107" s="13">
        <f>+I2106+G2107-H2107</f>
        <v>235.59899999924528</v>
      </c>
      <c r="J2107" s="12"/>
      <c r="L2107" s="4"/>
      <c r="M2107" t="s">
        <v>0</v>
      </c>
    </row>
    <row r="2108" spans="1:13" x14ac:dyDescent="0.2">
      <c r="A2108" s="18"/>
      <c r="B2108" s="17"/>
      <c r="C2108" s="12"/>
      <c r="D2108" s="13"/>
      <c r="E2108" s="13"/>
      <c r="F2108" s="13"/>
      <c r="G2108" s="13"/>
      <c r="H2108" s="13"/>
      <c r="I2108" s="13">
        <f>+I2107+G2108-H2108</f>
        <v>235.59899999924528</v>
      </c>
      <c r="J2108" s="12"/>
      <c r="L2108" s="4"/>
      <c r="M2108" t="s">
        <v>0</v>
      </c>
    </row>
    <row r="2109" spans="1:13" x14ac:dyDescent="0.2">
      <c r="A2109" s="18"/>
      <c r="B2109" s="17"/>
      <c r="C2109" s="12"/>
      <c r="D2109" s="13"/>
      <c r="E2109" s="13"/>
      <c r="F2109" s="13"/>
      <c r="G2109" s="13"/>
      <c r="H2109" s="13"/>
      <c r="I2109" s="13">
        <f>+I2108+G2109-H2109</f>
        <v>235.59899999924528</v>
      </c>
      <c r="J2109" s="12"/>
      <c r="L2109" s="4"/>
      <c r="M2109" t="s">
        <v>0</v>
      </c>
    </row>
    <row r="2110" spans="1:13" x14ac:dyDescent="0.2">
      <c r="A2110" s="18"/>
      <c r="B2110" s="17"/>
      <c r="C2110" s="12"/>
      <c r="D2110" s="13"/>
      <c r="E2110" s="13"/>
      <c r="F2110" s="13"/>
      <c r="G2110" s="13"/>
      <c r="H2110" s="13"/>
      <c r="I2110" s="13">
        <f>+I2109+G2110-H2110</f>
        <v>235.59899999924528</v>
      </c>
      <c r="J2110" s="12"/>
      <c r="L2110" s="4"/>
      <c r="M2110" t="s">
        <v>0</v>
      </c>
    </row>
    <row r="2111" spans="1:13" x14ac:dyDescent="0.2">
      <c r="A2111" s="18"/>
      <c r="B2111" s="17"/>
      <c r="C2111" s="12"/>
      <c r="D2111" s="13"/>
      <c r="E2111" s="13"/>
      <c r="F2111" s="13"/>
      <c r="G2111" s="13"/>
      <c r="H2111" s="13"/>
      <c r="I2111" s="13">
        <f>+I2110+G2111-H2111</f>
        <v>235.59899999924528</v>
      </c>
      <c r="J2111" s="12"/>
      <c r="L2111" s="4"/>
      <c r="M2111" t="s">
        <v>0</v>
      </c>
    </row>
    <row r="2112" spans="1:13" x14ac:dyDescent="0.2">
      <c r="A2112" s="18"/>
      <c r="B2112" s="17"/>
      <c r="C2112" s="12"/>
      <c r="D2112" s="13"/>
      <c r="E2112" s="13"/>
      <c r="F2112" s="13"/>
      <c r="G2112" s="13"/>
      <c r="H2112" s="13"/>
      <c r="I2112" s="13">
        <f>+I2111+G2112-H2112</f>
        <v>235.59899999924528</v>
      </c>
      <c r="J2112" s="12"/>
      <c r="L2112" s="4"/>
      <c r="M2112" t="s">
        <v>0</v>
      </c>
    </row>
    <row r="2113" spans="1:13" x14ac:dyDescent="0.2">
      <c r="A2113" s="18"/>
      <c r="B2113" s="17"/>
      <c r="C2113" s="12"/>
      <c r="D2113" s="13"/>
      <c r="E2113" s="13"/>
      <c r="F2113" s="13"/>
      <c r="G2113" s="13"/>
      <c r="H2113" s="13"/>
      <c r="I2113" s="13">
        <f>+I2112+G2113-H2113</f>
        <v>235.59899999924528</v>
      </c>
      <c r="J2113" s="12"/>
      <c r="L2113" s="4"/>
      <c r="M2113" t="s">
        <v>0</v>
      </c>
    </row>
    <row r="2114" spans="1:13" x14ac:dyDescent="0.2">
      <c r="A2114" s="18"/>
      <c r="B2114" s="17"/>
      <c r="C2114" s="12"/>
      <c r="D2114" s="13"/>
      <c r="E2114" s="13"/>
      <c r="F2114" s="13"/>
      <c r="G2114" s="13"/>
      <c r="H2114" s="13"/>
      <c r="I2114" s="13">
        <f>+I2113+G2114-H2114</f>
        <v>235.59899999924528</v>
      </c>
      <c r="J2114" s="12"/>
      <c r="L2114" s="4"/>
      <c r="M2114" t="s">
        <v>0</v>
      </c>
    </row>
    <row r="2115" spans="1:13" x14ac:dyDescent="0.2">
      <c r="A2115" s="18"/>
      <c r="B2115" s="17"/>
      <c r="C2115" s="12"/>
      <c r="D2115" s="13"/>
      <c r="E2115" s="13"/>
      <c r="F2115" s="13"/>
      <c r="G2115" s="13"/>
      <c r="H2115" s="13"/>
      <c r="I2115" s="13">
        <f>+I2114+G2115-H2115</f>
        <v>235.59899999924528</v>
      </c>
      <c r="J2115" s="12"/>
      <c r="L2115" s="4"/>
      <c r="M2115" t="s">
        <v>0</v>
      </c>
    </row>
    <row r="2116" spans="1:13" x14ac:dyDescent="0.2">
      <c r="A2116" s="18"/>
      <c r="B2116" s="17"/>
      <c r="C2116" s="12"/>
      <c r="D2116" s="13"/>
      <c r="E2116" s="13"/>
      <c r="F2116" s="13"/>
      <c r="G2116" s="13"/>
      <c r="H2116" s="13"/>
      <c r="I2116" s="13">
        <f>+I2115+G2116-H2116</f>
        <v>235.59899999924528</v>
      </c>
      <c r="J2116" s="12"/>
      <c r="L2116" s="4"/>
      <c r="M2116" t="s">
        <v>0</v>
      </c>
    </row>
    <row r="2117" spans="1:13" x14ac:dyDescent="0.2">
      <c r="A2117" s="18"/>
      <c r="B2117" s="17"/>
      <c r="C2117" s="12"/>
      <c r="D2117" s="13"/>
      <c r="E2117" s="13"/>
      <c r="F2117" s="13"/>
      <c r="G2117" s="13"/>
      <c r="H2117" s="13"/>
      <c r="I2117" s="13">
        <f>+I2116+G2117-H2117</f>
        <v>235.59899999924528</v>
      </c>
      <c r="J2117" s="12"/>
      <c r="L2117" s="4"/>
      <c r="M2117" t="s">
        <v>0</v>
      </c>
    </row>
    <row r="2118" spans="1:13" x14ac:dyDescent="0.2">
      <c r="A2118" s="18"/>
      <c r="B2118" s="17"/>
      <c r="C2118" s="12"/>
      <c r="D2118" s="13"/>
      <c r="E2118" s="13"/>
      <c r="F2118" s="13"/>
      <c r="G2118" s="13"/>
      <c r="H2118" s="13"/>
      <c r="I2118" s="13">
        <f>+I2117+G2118-H2118</f>
        <v>235.59899999924528</v>
      </c>
      <c r="J2118" s="12"/>
      <c r="L2118" s="4"/>
      <c r="M2118" t="s">
        <v>0</v>
      </c>
    </row>
    <row r="2119" spans="1:13" x14ac:dyDescent="0.2">
      <c r="A2119" s="18"/>
      <c r="B2119" s="17"/>
      <c r="C2119" s="12"/>
      <c r="D2119" s="13"/>
      <c r="E2119" s="13"/>
      <c r="F2119" s="13"/>
      <c r="G2119" s="13"/>
      <c r="H2119" s="13"/>
      <c r="I2119" s="13">
        <f>+I2118+G2119-H2119</f>
        <v>235.59899999924528</v>
      </c>
      <c r="J2119" s="12"/>
      <c r="L2119" s="4"/>
      <c r="M2119" t="s">
        <v>0</v>
      </c>
    </row>
    <row r="2120" spans="1:13" x14ac:dyDescent="0.2">
      <c r="A2120" s="18"/>
      <c r="B2120" s="17"/>
      <c r="C2120" s="12"/>
      <c r="D2120" s="13"/>
      <c r="E2120" s="13"/>
      <c r="F2120" s="13"/>
      <c r="G2120" s="13"/>
      <c r="H2120" s="13"/>
      <c r="I2120" s="13">
        <f>+I2119+G2120-H2120</f>
        <v>235.59899999924528</v>
      </c>
      <c r="J2120" s="12"/>
      <c r="L2120" s="4"/>
      <c r="M2120" t="s">
        <v>0</v>
      </c>
    </row>
    <row r="2121" spans="1:13" x14ac:dyDescent="0.2">
      <c r="A2121" s="18"/>
      <c r="B2121" s="17"/>
      <c r="C2121" s="12"/>
      <c r="D2121" s="13"/>
      <c r="E2121" s="13"/>
      <c r="F2121" s="13"/>
      <c r="G2121" s="13"/>
      <c r="H2121" s="13"/>
      <c r="I2121" s="13">
        <f>+I2120+G2121-H2121</f>
        <v>235.59899999924528</v>
      </c>
      <c r="J2121" s="12"/>
      <c r="L2121" s="4"/>
      <c r="M2121" t="s">
        <v>0</v>
      </c>
    </row>
    <row r="2122" spans="1:13" x14ac:dyDescent="0.2">
      <c r="A2122" s="18"/>
      <c r="B2122" s="17"/>
      <c r="C2122" s="12"/>
      <c r="D2122" s="13"/>
      <c r="E2122" s="13"/>
      <c r="F2122" s="13"/>
      <c r="G2122" s="13"/>
      <c r="H2122" s="13"/>
      <c r="I2122" s="13">
        <f>+I2121+G2122-H2122</f>
        <v>235.59899999924528</v>
      </c>
      <c r="J2122" s="12"/>
      <c r="L2122" s="4"/>
      <c r="M2122" t="s">
        <v>0</v>
      </c>
    </row>
    <row r="2123" spans="1:13" x14ac:dyDescent="0.2">
      <c r="A2123" s="18"/>
      <c r="B2123" s="17"/>
      <c r="C2123" s="12"/>
      <c r="D2123" s="13"/>
      <c r="E2123" s="13"/>
      <c r="F2123" s="13"/>
      <c r="G2123" s="13"/>
      <c r="H2123" s="13"/>
      <c r="I2123" s="13">
        <f>+I2122+G2123-H2123</f>
        <v>235.59899999924528</v>
      </c>
      <c r="J2123" s="12"/>
      <c r="L2123" s="4"/>
      <c r="M2123" t="s">
        <v>0</v>
      </c>
    </row>
    <row r="2124" spans="1:13" x14ac:dyDescent="0.2">
      <c r="A2124" s="18"/>
      <c r="B2124" s="17"/>
      <c r="C2124" s="12"/>
      <c r="D2124" s="13"/>
      <c r="E2124" s="13"/>
      <c r="F2124" s="13"/>
      <c r="G2124" s="13"/>
      <c r="H2124" s="13"/>
      <c r="I2124" s="13">
        <f>+I2123+G2124-H2124</f>
        <v>235.59899999924528</v>
      </c>
      <c r="J2124" s="12"/>
      <c r="L2124" s="4"/>
      <c r="M2124" t="s">
        <v>0</v>
      </c>
    </row>
    <row r="2125" spans="1:13" x14ac:dyDescent="0.2">
      <c r="A2125" s="18"/>
      <c r="B2125" s="17"/>
      <c r="C2125" s="12"/>
      <c r="D2125" s="13"/>
      <c r="E2125" s="13"/>
      <c r="F2125" s="13"/>
      <c r="G2125" s="13"/>
      <c r="H2125" s="13"/>
      <c r="I2125" s="13">
        <f>+I2124+G2125-H2125</f>
        <v>235.59899999924528</v>
      </c>
      <c r="J2125" s="12"/>
      <c r="L2125" s="4"/>
      <c r="M2125" t="s">
        <v>0</v>
      </c>
    </row>
    <row r="2126" spans="1:13" x14ac:dyDescent="0.2">
      <c r="A2126" s="18"/>
      <c r="B2126" s="17"/>
      <c r="C2126" s="12"/>
      <c r="D2126" s="13"/>
      <c r="E2126" s="13"/>
      <c r="F2126" s="13"/>
      <c r="G2126" s="13"/>
      <c r="H2126" s="13"/>
      <c r="I2126" s="13">
        <f>+I2125+G2126-H2126</f>
        <v>235.59899999924528</v>
      </c>
      <c r="J2126" s="12"/>
      <c r="L2126" s="4"/>
      <c r="M2126" t="s">
        <v>0</v>
      </c>
    </row>
    <row r="2127" spans="1:13" x14ac:dyDescent="0.2">
      <c r="A2127" s="18"/>
      <c r="B2127" s="17"/>
      <c r="C2127" s="12"/>
      <c r="D2127" s="13"/>
      <c r="E2127" s="13"/>
      <c r="F2127" s="13"/>
      <c r="G2127" s="13"/>
      <c r="H2127" s="13"/>
      <c r="I2127" s="13">
        <f>+I2126+G2127-H2127</f>
        <v>235.59899999924528</v>
      </c>
      <c r="J2127" s="12"/>
      <c r="L2127" s="4"/>
      <c r="M2127" t="s">
        <v>0</v>
      </c>
    </row>
    <row r="2128" spans="1:13" x14ac:dyDescent="0.2">
      <c r="A2128" s="18"/>
      <c r="B2128" s="17"/>
      <c r="C2128" s="12"/>
      <c r="D2128" s="13"/>
      <c r="E2128" s="13"/>
      <c r="F2128" s="13"/>
      <c r="G2128" s="13"/>
      <c r="H2128" s="13"/>
      <c r="I2128" s="13">
        <f>+I2127+G2128-H2128</f>
        <v>235.59899999924528</v>
      </c>
      <c r="J2128" s="12"/>
      <c r="L2128" s="4"/>
      <c r="M2128" t="s">
        <v>0</v>
      </c>
    </row>
    <row r="2129" spans="1:13" x14ac:dyDescent="0.2">
      <c r="A2129" s="18"/>
      <c r="B2129" s="17"/>
      <c r="C2129" s="12"/>
      <c r="D2129" s="13"/>
      <c r="E2129" s="13"/>
      <c r="F2129" s="13"/>
      <c r="G2129" s="13"/>
      <c r="H2129" s="13"/>
      <c r="I2129" s="13">
        <f>+I2128+G2129-H2129</f>
        <v>235.59899999924528</v>
      </c>
      <c r="J2129" s="12"/>
      <c r="L2129" s="4"/>
      <c r="M2129" t="s">
        <v>0</v>
      </c>
    </row>
    <row r="2130" spans="1:13" x14ac:dyDescent="0.2">
      <c r="A2130" s="18"/>
      <c r="B2130" s="17"/>
      <c r="C2130" s="12"/>
      <c r="D2130" s="13"/>
      <c r="E2130" s="13"/>
      <c r="F2130" s="13"/>
      <c r="G2130" s="13"/>
      <c r="H2130" s="13"/>
      <c r="I2130" s="13">
        <f>+I2129+G2130-H2130</f>
        <v>235.59899999924528</v>
      </c>
      <c r="J2130" s="12"/>
      <c r="L2130" s="4"/>
      <c r="M2130" t="s">
        <v>0</v>
      </c>
    </row>
    <row r="2131" spans="1:13" x14ac:dyDescent="0.2">
      <c r="A2131" s="18"/>
      <c r="B2131" s="17"/>
      <c r="C2131" s="12"/>
      <c r="D2131" s="13"/>
      <c r="E2131" s="13"/>
      <c r="F2131" s="13"/>
      <c r="G2131" s="13"/>
      <c r="H2131" s="13"/>
      <c r="I2131" s="13">
        <f>+I2130+G2131-H2131</f>
        <v>235.59899999924528</v>
      </c>
      <c r="J2131" s="12"/>
      <c r="L2131" s="4"/>
      <c r="M2131" t="s">
        <v>0</v>
      </c>
    </row>
    <row r="2132" spans="1:13" x14ac:dyDescent="0.2">
      <c r="A2132" s="18"/>
      <c r="B2132" s="17"/>
      <c r="C2132" s="12"/>
      <c r="D2132" s="13"/>
      <c r="E2132" s="13"/>
      <c r="F2132" s="13"/>
      <c r="G2132" s="13"/>
      <c r="H2132" s="13"/>
      <c r="I2132" s="13">
        <f>+I2131+G2132-H2132</f>
        <v>235.59899999924528</v>
      </c>
      <c r="J2132" s="12"/>
      <c r="L2132" s="4"/>
      <c r="M2132" t="s">
        <v>0</v>
      </c>
    </row>
    <row r="2133" spans="1:13" x14ac:dyDescent="0.2">
      <c r="A2133" s="18"/>
      <c r="B2133" s="17"/>
      <c r="C2133" s="12"/>
      <c r="D2133" s="13"/>
      <c r="E2133" s="13"/>
      <c r="F2133" s="13"/>
      <c r="G2133" s="13"/>
      <c r="H2133" s="13"/>
      <c r="I2133" s="13">
        <f>+I2132+G2133-H2133</f>
        <v>235.59899999924528</v>
      </c>
      <c r="J2133" s="12"/>
      <c r="L2133" s="4"/>
      <c r="M2133" t="s">
        <v>0</v>
      </c>
    </row>
    <row r="2134" spans="1:13" x14ac:dyDescent="0.2">
      <c r="A2134" s="18"/>
      <c r="B2134" s="17"/>
      <c r="C2134" s="12"/>
      <c r="D2134" s="13"/>
      <c r="E2134" s="13"/>
      <c r="F2134" s="13"/>
      <c r="G2134" s="13"/>
      <c r="H2134" s="13"/>
      <c r="I2134" s="13">
        <f>+I2133+G2134-H2134</f>
        <v>235.59899999924528</v>
      </c>
      <c r="J2134" s="12"/>
      <c r="L2134" s="4"/>
      <c r="M2134" t="s">
        <v>0</v>
      </c>
    </row>
    <row r="2135" spans="1:13" x14ac:dyDescent="0.2">
      <c r="A2135" s="18"/>
      <c r="B2135" s="17"/>
      <c r="C2135" s="12"/>
      <c r="D2135" s="13"/>
      <c r="E2135" s="13"/>
      <c r="F2135" s="13"/>
      <c r="G2135" s="13"/>
      <c r="H2135" s="13"/>
      <c r="I2135" s="13">
        <f>+I2134+G2135-H2135</f>
        <v>235.59899999924528</v>
      </c>
      <c r="J2135" s="12"/>
      <c r="L2135" s="4"/>
      <c r="M2135" t="s">
        <v>0</v>
      </c>
    </row>
    <row r="2136" spans="1:13" x14ac:dyDescent="0.2">
      <c r="A2136" s="18"/>
      <c r="B2136" s="17"/>
      <c r="C2136" s="12"/>
      <c r="D2136" s="13"/>
      <c r="E2136" s="13"/>
      <c r="F2136" s="13"/>
      <c r="G2136" s="13"/>
      <c r="H2136" s="13"/>
      <c r="I2136" s="13">
        <f>+I2135+G2136-H2136</f>
        <v>235.59899999924528</v>
      </c>
      <c r="J2136" s="12"/>
      <c r="L2136" s="4"/>
      <c r="M2136" t="s">
        <v>0</v>
      </c>
    </row>
    <row r="2137" spans="1:13" x14ac:dyDescent="0.2">
      <c r="A2137" s="18"/>
      <c r="B2137" s="17"/>
      <c r="C2137" s="12"/>
      <c r="D2137" s="13"/>
      <c r="E2137" s="13"/>
      <c r="F2137" s="13"/>
      <c r="G2137" s="13"/>
      <c r="H2137" s="13"/>
      <c r="I2137" s="13">
        <f>+I2136+G2137-H2137</f>
        <v>235.59899999924528</v>
      </c>
      <c r="J2137" s="12"/>
      <c r="L2137" s="4"/>
      <c r="M2137" t="s">
        <v>0</v>
      </c>
    </row>
    <row r="2138" spans="1:13" x14ac:dyDescent="0.2">
      <c r="A2138" s="18"/>
      <c r="B2138" s="17"/>
      <c r="C2138" s="12"/>
      <c r="D2138" s="13"/>
      <c r="E2138" s="13"/>
      <c r="F2138" s="13"/>
      <c r="G2138" s="13"/>
      <c r="H2138" s="13"/>
      <c r="I2138" s="13">
        <f>+I2137+G2138-H2138</f>
        <v>235.59899999924528</v>
      </c>
      <c r="J2138" s="12"/>
      <c r="L2138" s="4"/>
      <c r="M2138" t="s">
        <v>0</v>
      </c>
    </row>
    <row r="2139" spans="1:13" x14ac:dyDescent="0.2">
      <c r="A2139" s="18"/>
      <c r="B2139" s="17"/>
      <c r="C2139" s="12"/>
      <c r="D2139" s="13"/>
      <c r="E2139" s="13"/>
      <c r="F2139" s="13"/>
      <c r="G2139" s="13"/>
      <c r="H2139" s="13"/>
      <c r="I2139" s="13">
        <f>+I2138+G2139-H2139</f>
        <v>235.59899999924528</v>
      </c>
      <c r="J2139" s="12"/>
      <c r="L2139" s="4"/>
      <c r="M2139" t="s">
        <v>0</v>
      </c>
    </row>
    <row r="2140" spans="1:13" x14ac:dyDescent="0.2">
      <c r="A2140" s="18"/>
      <c r="B2140" s="17"/>
      <c r="C2140" s="12"/>
      <c r="D2140" s="13"/>
      <c r="E2140" s="13"/>
      <c r="F2140" s="13"/>
      <c r="G2140" s="13"/>
      <c r="H2140" s="13"/>
      <c r="I2140" s="13">
        <f>+I2139+G2140-H2140</f>
        <v>235.59899999924528</v>
      </c>
      <c r="J2140" s="12"/>
      <c r="L2140" s="4"/>
      <c r="M2140" t="s">
        <v>0</v>
      </c>
    </row>
    <row r="2141" spans="1:13" x14ac:dyDescent="0.2">
      <c r="A2141" s="18"/>
      <c r="B2141" s="17"/>
      <c r="C2141" s="12"/>
      <c r="D2141" s="13"/>
      <c r="E2141" s="13"/>
      <c r="F2141" s="13"/>
      <c r="G2141" s="13"/>
      <c r="H2141" s="13"/>
      <c r="I2141" s="13">
        <f>+I2140+G2141-H2141</f>
        <v>235.59899999924528</v>
      </c>
      <c r="J2141" s="12"/>
      <c r="L2141" s="4"/>
      <c r="M2141" t="s">
        <v>0</v>
      </c>
    </row>
    <row r="2142" spans="1:13" x14ac:dyDescent="0.2">
      <c r="A2142" s="18"/>
      <c r="B2142" s="17"/>
      <c r="C2142" s="12"/>
      <c r="D2142" s="13"/>
      <c r="E2142" s="13"/>
      <c r="F2142" s="13"/>
      <c r="G2142" s="13"/>
      <c r="H2142" s="13"/>
      <c r="I2142" s="13">
        <f>+I2141+G2142-H2142</f>
        <v>235.59899999924528</v>
      </c>
      <c r="J2142" s="12"/>
      <c r="L2142" s="4"/>
      <c r="M2142" t="s">
        <v>0</v>
      </c>
    </row>
    <row r="2143" spans="1:13" x14ac:dyDescent="0.2">
      <c r="A2143" s="18"/>
      <c r="B2143" s="17"/>
      <c r="C2143" s="12"/>
      <c r="D2143" s="13"/>
      <c r="E2143" s="13"/>
      <c r="F2143" s="13"/>
      <c r="G2143" s="13"/>
      <c r="H2143" s="13"/>
      <c r="I2143" s="13">
        <f>+I2142+G2143-H2143</f>
        <v>235.59899999924528</v>
      </c>
      <c r="J2143" s="12"/>
      <c r="L2143" s="4"/>
      <c r="M2143" t="s">
        <v>0</v>
      </c>
    </row>
    <row r="2144" spans="1:13" x14ac:dyDescent="0.2">
      <c r="A2144" s="18"/>
      <c r="B2144" s="17"/>
      <c r="C2144" s="12"/>
      <c r="D2144" s="13"/>
      <c r="E2144" s="13"/>
      <c r="F2144" s="13"/>
      <c r="G2144" s="13"/>
      <c r="H2144" s="13"/>
      <c r="I2144" s="13">
        <f>+I2143+G2144-H2144</f>
        <v>235.59899999924528</v>
      </c>
      <c r="J2144" s="12"/>
      <c r="L2144" s="4"/>
      <c r="M2144" t="s">
        <v>0</v>
      </c>
    </row>
    <row r="2145" spans="1:13" x14ac:dyDescent="0.2">
      <c r="A2145" s="18"/>
      <c r="B2145" s="17"/>
      <c r="C2145" s="12"/>
      <c r="D2145" s="13"/>
      <c r="E2145" s="13"/>
      <c r="F2145" s="13"/>
      <c r="G2145" s="13"/>
      <c r="H2145" s="13"/>
      <c r="I2145" s="13">
        <f>+I2144+G2145-H2145</f>
        <v>235.59899999924528</v>
      </c>
      <c r="J2145" s="12"/>
      <c r="L2145" s="4"/>
      <c r="M2145" t="s">
        <v>0</v>
      </c>
    </row>
    <row r="2146" spans="1:13" x14ac:dyDescent="0.2">
      <c r="A2146" s="18"/>
      <c r="B2146" s="17"/>
      <c r="C2146" s="12"/>
      <c r="D2146" s="13"/>
      <c r="E2146" s="13"/>
      <c r="F2146" s="13"/>
      <c r="G2146" s="13"/>
      <c r="H2146" s="13"/>
      <c r="I2146" s="13">
        <f>+I2145+G2146-H2146</f>
        <v>235.59899999924528</v>
      </c>
      <c r="J2146" s="12"/>
      <c r="L2146" s="4"/>
      <c r="M2146" t="s">
        <v>0</v>
      </c>
    </row>
    <row r="2147" spans="1:13" x14ac:dyDescent="0.2">
      <c r="A2147" s="18"/>
      <c r="B2147" s="17"/>
      <c r="C2147" s="12"/>
      <c r="D2147" s="13"/>
      <c r="E2147" s="13"/>
      <c r="F2147" s="13"/>
      <c r="G2147" s="13"/>
      <c r="H2147" s="13"/>
      <c r="I2147" s="13">
        <f>+I2146+G2147-H2147</f>
        <v>235.59899999924528</v>
      </c>
      <c r="J2147" s="12"/>
      <c r="L2147" s="4"/>
      <c r="M2147" t="s">
        <v>0</v>
      </c>
    </row>
    <row r="2148" spans="1:13" x14ac:dyDescent="0.2">
      <c r="A2148" s="18"/>
      <c r="B2148" s="17"/>
      <c r="C2148" s="12"/>
      <c r="D2148" s="13"/>
      <c r="E2148" s="13"/>
      <c r="F2148" s="13"/>
      <c r="G2148" s="13"/>
      <c r="H2148" s="13"/>
      <c r="I2148" s="13">
        <f>+I2147+G2148-H2148</f>
        <v>235.59899999924528</v>
      </c>
      <c r="J2148" s="12"/>
      <c r="L2148" s="4"/>
      <c r="M2148" t="s">
        <v>0</v>
      </c>
    </row>
    <row r="2149" spans="1:13" x14ac:dyDescent="0.2">
      <c r="A2149" s="18"/>
      <c r="B2149" s="17"/>
      <c r="C2149" s="12"/>
      <c r="D2149" s="13"/>
      <c r="E2149" s="13"/>
      <c r="F2149" s="13"/>
      <c r="G2149" s="13"/>
      <c r="H2149" s="13"/>
      <c r="I2149" s="13">
        <f>+I2148+G2149-H2149</f>
        <v>235.59899999924528</v>
      </c>
      <c r="J2149" s="12"/>
      <c r="L2149" s="4"/>
      <c r="M2149" t="s">
        <v>0</v>
      </c>
    </row>
    <row r="2150" spans="1:13" x14ac:dyDescent="0.2">
      <c r="A2150" s="18"/>
      <c r="B2150" s="17"/>
      <c r="C2150" s="12"/>
      <c r="D2150" s="13"/>
      <c r="E2150" s="13"/>
      <c r="F2150" s="13"/>
      <c r="G2150" s="13"/>
      <c r="H2150" s="13"/>
      <c r="I2150" s="13">
        <f>+I2149+G2150-H2150</f>
        <v>235.59899999924528</v>
      </c>
      <c r="J2150" s="12"/>
      <c r="L2150" s="4"/>
      <c r="M2150" t="s">
        <v>0</v>
      </c>
    </row>
    <row r="2151" spans="1:13" x14ac:dyDescent="0.2">
      <c r="A2151" s="18"/>
      <c r="B2151" s="17"/>
      <c r="C2151" s="12"/>
      <c r="D2151" s="13"/>
      <c r="E2151" s="13"/>
      <c r="F2151" s="13"/>
      <c r="G2151" s="13"/>
      <c r="H2151" s="13"/>
      <c r="I2151" s="13">
        <f>+I2150+G2151-H2151</f>
        <v>235.59899999924528</v>
      </c>
      <c r="J2151" s="12"/>
      <c r="L2151" s="4"/>
      <c r="M2151" t="s">
        <v>0</v>
      </c>
    </row>
    <row r="2152" spans="1:13" x14ac:dyDescent="0.2">
      <c r="A2152" s="18"/>
      <c r="B2152" s="17"/>
      <c r="C2152" s="12"/>
      <c r="D2152" s="13"/>
      <c r="E2152" s="13"/>
      <c r="F2152" s="13"/>
      <c r="G2152" s="13"/>
      <c r="H2152" s="13"/>
      <c r="I2152" s="13">
        <f>+I2151+G2152-H2152</f>
        <v>235.59899999924528</v>
      </c>
      <c r="J2152" s="12"/>
      <c r="L2152" s="4"/>
      <c r="M2152" t="s">
        <v>0</v>
      </c>
    </row>
    <row r="2153" spans="1:13" x14ac:dyDescent="0.2">
      <c r="A2153" s="18"/>
      <c r="B2153" s="17"/>
      <c r="C2153" s="12"/>
      <c r="D2153" s="13"/>
      <c r="E2153" s="13"/>
      <c r="F2153" s="13"/>
      <c r="G2153" s="13"/>
      <c r="H2153" s="13"/>
      <c r="I2153" s="13">
        <f>+I2152+G2153-H2153</f>
        <v>235.59899999924528</v>
      </c>
      <c r="J2153" s="12"/>
      <c r="L2153" s="4"/>
      <c r="M2153" t="s">
        <v>0</v>
      </c>
    </row>
    <row r="2154" spans="1:13" x14ac:dyDescent="0.2">
      <c r="A2154" s="18"/>
      <c r="B2154" s="17"/>
      <c r="C2154" s="12"/>
      <c r="D2154" s="13"/>
      <c r="E2154" s="13"/>
      <c r="F2154" s="13"/>
      <c r="G2154" s="13"/>
      <c r="H2154" s="13"/>
      <c r="I2154" s="13">
        <f>+I2153+G2154-H2154</f>
        <v>235.59899999924528</v>
      </c>
      <c r="J2154" s="12"/>
      <c r="L2154" s="4"/>
      <c r="M2154" t="s">
        <v>0</v>
      </c>
    </row>
    <row r="2155" spans="1:13" x14ac:dyDescent="0.2">
      <c r="A2155" s="18"/>
      <c r="B2155" s="17"/>
      <c r="C2155" s="12"/>
      <c r="D2155" s="13"/>
      <c r="E2155" s="13"/>
      <c r="F2155" s="13"/>
      <c r="G2155" s="13"/>
      <c r="H2155" s="13"/>
      <c r="I2155" s="13">
        <f>+I2154+G2155-H2155</f>
        <v>235.59899999924528</v>
      </c>
      <c r="J2155" s="12"/>
      <c r="L2155" s="4"/>
      <c r="M2155" t="s">
        <v>0</v>
      </c>
    </row>
    <row r="2156" spans="1:13" x14ac:dyDescent="0.2">
      <c r="A2156" s="18"/>
      <c r="B2156" s="17"/>
      <c r="C2156" s="12"/>
      <c r="D2156" s="13"/>
      <c r="E2156" s="13"/>
      <c r="F2156" s="13"/>
      <c r="G2156" s="13"/>
      <c r="H2156" s="13"/>
      <c r="I2156" s="13">
        <f>+I2155+G2156-H2156</f>
        <v>235.59899999924528</v>
      </c>
      <c r="J2156" s="12"/>
      <c r="L2156" s="4"/>
      <c r="M2156" t="s">
        <v>0</v>
      </c>
    </row>
    <row r="2157" spans="1:13" x14ac:dyDescent="0.2">
      <c r="A2157" s="18"/>
      <c r="B2157" s="17"/>
      <c r="C2157" s="12"/>
      <c r="D2157" s="13"/>
      <c r="E2157" s="13"/>
      <c r="F2157" s="13"/>
      <c r="G2157" s="13"/>
      <c r="H2157" s="13"/>
      <c r="I2157" s="13">
        <f>+I2156+G2157-H2157</f>
        <v>235.59899999924528</v>
      </c>
      <c r="J2157" s="12"/>
      <c r="L2157" s="4"/>
      <c r="M2157" t="s">
        <v>0</v>
      </c>
    </row>
    <row r="2158" spans="1:13" x14ac:dyDescent="0.2">
      <c r="A2158" s="18"/>
      <c r="B2158" s="17"/>
      <c r="C2158" s="12"/>
      <c r="D2158" s="13"/>
      <c r="E2158" s="13"/>
      <c r="F2158" s="13"/>
      <c r="G2158" s="13"/>
      <c r="H2158" s="13"/>
      <c r="I2158" s="13">
        <f>+I2157+G2158-H2158</f>
        <v>235.59899999924528</v>
      </c>
      <c r="J2158" s="12"/>
      <c r="L2158" s="4"/>
      <c r="M2158" t="s">
        <v>0</v>
      </c>
    </row>
    <row r="2159" spans="1:13" x14ac:dyDescent="0.2">
      <c r="A2159" s="18"/>
      <c r="B2159" s="17"/>
      <c r="C2159" s="12"/>
      <c r="D2159" s="13"/>
      <c r="E2159" s="13"/>
      <c r="F2159" s="13"/>
      <c r="G2159" s="13"/>
      <c r="H2159" s="13"/>
      <c r="I2159" s="13">
        <f>+I2158+G2159-H2159</f>
        <v>235.59899999924528</v>
      </c>
      <c r="J2159" s="12"/>
      <c r="L2159" s="4"/>
      <c r="M2159" t="s">
        <v>0</v>
      </c>
    </row>
    <row r="2160" spans="1:13" x14ac:dyDescent="0.2">
      <c r="A2160" s="18"/>
      <c r="B2160" s="17"/>
      <c r="C2160" s="12"/>
      <c r="D2160" s="13"/>
      <c r="E2160" s="13"/>
      <c r="F2160" s="13"/>
      <c r="G2160" s="13"/>
      <c r="H2160" s="13"/>
      <c r="I2160" s="13">
        <f>+I2159+G2160-H2160</f>
        <v>235.59899999924528</v>
      </c>
      <c r="J2160" s="12"/>
      <c r="L2160" s="4"/>
      <c r="M2160" t="s">
        <v>0</v>
      </c>
    </row>
    <row r="2161" spans="1:13" x14ac:dyDescent="0.2">
      <c r="A2161" s="18"/>
      <c r="B2161" s="17"/>
      <c r="C2161" s="12"/>
      <c r="D2161" s="13"/>
      <c r="E2161" s="13"/>
      <c r="F2161" s="13"/>
      <c r="G2161" s="13"/>
      <c r="H2161" s="13"/>
      <c r="I2161" s="13">
        <f>+I2160+G2161-H2161</f>
        <v>235.59899999924528</v>
      </c>
      <c r="J2161" s="12"/>
      <c r="L2161" s="4"/>
      <c r="M2161" t="s">
        <v>0</v>
      </c>
    </row>
    <row r="2162" spans="1:13" x14ac:dyDescent="0.2">
      <c r="A2162" s="18"/>
      <c r="B2162" s="17"/>
      <c r="C2162" s="12"/>
      <c r="D2162" s="13"/>
      <c r="E2162" s="13"/>
      <c r="F2162" s="13"/>
      <c r="G2162" s="13"/>
      <c r="H2162" s="13"/>
      <c r="I2162" s="13">
        <f>+I2161+G2162-H2162</f>
        <v>235.59899999924528</v>
      </c>
      <c r="J2162" s="12"/>
      <c r="L2162" s="4"/>
      <c r="M2162" t="s">
        <v>0</v>
      </c>
    </row>
    <row r="2163" spans="1:13" x14ac:dyDescent="0.2">
      <c r="A2163" s="18"/>
      <c r="B2163" s="17"/>
      <c r="C2163" s="12"/>
      <c r="D2163" s="13"/>
      <c r="E2163" s="13"/>
      <c r="F2163" s="13"/>
      <c r="G2163" s="13"/>
      <c r="H2163" s="13"/>
      <c r="I2163" s="13">
        <f>+I2162+G2163-H2163</f>
        <v>235.59899999924528</v>
      </c>
      <c r="J2163" s="12"/>
      <c r="L2163" s="4"/>
      <c r="M2163" t="s">
        <v>0</v>
      </c>
    </row>
    <row r="2164" spans="1:13" x14ac:dyDescent="0.2">
      <c r="A2164" s="18"/>
      <c r="B2164" s="17"/>
      <c r="C2164" s="12"/>
      <c r="D2164" s="13"/>
      <c r="E2164" s="13"/>
      <c r="F2164" s="13"/>
      <c r="G2164" s="13"/>
      <c r="H2164" s="13"/>
      <c r="I2164" s="13">
        <f>+I2163+G2164-H2164</f>
        <v>235.59899999924528</v>
      </c>
      <c r="J2164" s="12"/>
      <c r="L2164" s="4"/>
      <c r="M2164" t="s">
        <v>0</v>
      </c>
    </row>
    <row r="2165" spans="1:13" x14ac:dyDescent="0.2">
      <c r="A2165" s="18"/>
      <c r="B2165" s="17"/>
      <c r="C2165" s="12"/>
      <c r="D2165" s="13"/>
      <c r="E2165" s="13"/>
      <c r="F2165" s="13"/>
      <c r="G2165" s="13"/>
      <c r="H2165" s="13"/>
      <c r="I2165" s="13">
        <f>+I2164+G2165-H2165</f>
        <v>235.59899999924528</v>
      </c>
      <c r="J2165" s="12"/>
      <c r="L2165" s="4"/>
      <c r="M2165" t="s">
        <v>0</v>
      </c>
    </row>
    <row r="2166" spans="1:13" x14ac:dyDescent="0.2">
      <c r="A2166" s="18"/>
      <c r="B2166" s="17"/>
      <c r="C2166" s="12"/>
      <c r="D2166" s="13"/>
      <c r="E2166" s="13"/>
      <c r="F2166" s="13"/>
      <c r="G2166" s="13"/>
      <c r="H2166" s="13"/>
      <c r="I2166" s="13">
        <f>+I2165+G2166-H2166</f>
        <v>235.59899999924528</v>
      </c>
      <c r="J2166" s="12"/>
      <c r="L2166" s="4"/>
      <c r="M2166" t="s">
        <v>0</v>
      </c>
    </row>
    <row r="2167" spans="1:13" x14ac:dyDescent="0.2">
      <c r="A2167" s="18"/>
      <c r="B2167" s="17"/>
      <c r="C2167" s="12"/>
      <c r="D2167" s="13"/>
      <c r="E2167" s="13"/>
      <c r="F2167" s="13"/>
      <c r="G2167" s="13"/>
      <c r="H2167" s="13"/>
      <c r="I2167" s="13">
        <f>+I2166+G2167-H2167</f>
        <v>235.59899999924528</v>
      </c>
      <c r="J2167" s="12"/>
      <c r="L2167" s="4"/>
      <c r="M2167" t="s">
        <v>0</v>
      </c>
    </row>
    <row r="2168" spans="1:13" x14ac:dyDescent="0.2">
      <c r="A2168" s="18"/>
      <c r="B2168" s="17"/>
      <c r="C2168" s="12"/>
      <c r="D2168" s="13"/>
      <c r="E2168" s="13"/>
      <c r="F2168" s="13"/>
      <c r="G2168" s="13"/>
      <c r="H2168" s="13"/>
      <c r="I2168" s="13">
        <f>+I2167+G2168-H2168</f>
        <v>235.59899999924528</v>
      </c>
      <c r="J2168" s="12"/>
      <c r="L2168" s="4"/>
      <c r="M2168" t="s">
        <v>0</v>
      </c>
    </row>
    <row r="2169" spans="1:13" x14ac:dyDescent="0.2">
      <c r="A2169" s="18"/>
      <c r="B2169" s="17"/>
      <c r="C2169" s="12"/>
      <c r="D2169" s="13"/>
      <c r="E2169" s="13"/>
      <c r="F2169" s="13"/>
      <c r="G2169" s="13"/>
      <c r="H2169" s="13"/>
      <c r="I2169" s="13">
        <f>+I2168+G2169-H2169</f>
        <v>235.59899999924528</v>
      </c>
      <c r="J2169" s="12"/>
      <c r="L2169" s="4"/>
      <c r="M2169" t="s">
        <v>0</v>
      </c>
    </row>
    <row r="2170" spans="1:13" x14ac:dyDescent="0.2">
      <c r="A2170" s="18"/>
      <c r="B2170" s="17"/>
      <c r="C2170" s="12"/>
      <c r="D2170" s="13"/>
      <c r="E2170" s="13"/>
      <c r="F2170" s="13"/>
      <c r="G2170" s="13"/>
      <c r="H2170" s="13"/>
      <c r="I2170" s="13">
        <f>+I2169+G2170-H2170</f>
        <v>235.59899999924528</v>
      </c>
      <c r="J2170" s="12"/>
      <c r="L2170" s="4"/>
      <c r="M2170" t="s">
        <v>0</v>
      </c>
    </row>
    <row r="2171" spans="1:13" x14ac:dyDescent="0.2">
      <c r="A2171" s="18"/>
      <c r="B2171" s="17"/>
      <c r="C2171" s="12"/>
      <c r="D2171" s="13"/>
      <c r="E2171" s="13"/>
      <c r="F2171" s="13"/>
      <c r="G2171" s="13"/>
      <c r="H2171" s="13"/>
      <c r="I2171" s="13">
        <f>+I2170+G2171-H2171</f>
        <v>235.59899999924528</v>
      </c>
      <c r="J2171" s="12"/>
      <c r="L2171" s="4"/>
      <c r="M2171" t="s">
        <v>0</v>
      </c>
    </row>
    <row r="2172" spans="1:13" x14ac:dyDescent="0.2">
      <c r="A2172" s="18"/>
      <c r="B2172" s="17"/>
      <c r="C2172" s="12"/>
      <c r="D2172" s="13"/>
      <c r="E2172" s="13"/>
      <c r="F2172" s="13"/>
      <c r="G2172" s="13"/>
      <c r="H2172" s="13"/>
      <c r="I2172" s="13">
        <f>+I2171+G2172-H2172</f>
        <v>235.59899999924528</v>
      </c>
      <c r="J2172" s="12"/>
      <c r="L2172" s="4"/>
      <c r="M2172" t="s">
        <v>0</v>
      </c>
    </row>
    <row r="2173" spans="1:13" x14ac:dyDescent="0.2">
      <c r="A2173" s="18"/>
      <c r="B2173" s="17"/>
      <c r="C2173" s="12"/>
      <c r="D2173" s="13"/>
      <c r="E2173" s="13"/>
      <c r="F2173" s="13"/>
      <c r="G2173" s="13"/>
      <c r="H2173" s="13"/>
      <c r="I2173" s="13">
        <f>+I2172+G2173-H2173</f>
        <v>235.59899999924528</v>
      </c>
      <c r="J2173" s="12"/>
      <c r="L2173" s="4"/>
      <c r="M2173" t="s">
        <v>0</v>
      </c>
    </row>
    <row r="2174" spans="1:13" x14ac:dyDescent="0.2">
      <c r="A2174" s="18"/>
      <c r="B2174" s="17"/>
      <c r="C2174" s="12"/>
      <c r="D2174" s="13"/>
      <c r="E2174" s="13"/>
      <c r="F2174" s="13"/>
      <c r="G2174" s="13"/>
      <c r="H2174" s="13"/>
      <c r="I2174" s="13">
        <f>+I2173+G2174-H2174</f>
        <v>235.59899999924528</v>
      </c>
      <c r="J2174" s="12"/>
      <c r="L2174" s="4"/>
      <c r="M2174" t="s">
        <v>0</v>
      </c>
    </row>
    <row r="2175" spans="1:13" x14ac:dyDescent="0.2">
      <c r="A2175" s="18"/>
      <c r="B2175" s="17"/>
      <c r="C2175" s="12"/>
      <c r="D2175" s="13"/>
      <c r="E2175" s="13"/>
      <c r="F2175" s="13"/>
      <c r="G2175" s="13"/>
      <c r="H2175" s="13"/>
      <c r="I2175" s="13">
        <f>+I2174+G2175-H2175</f>
        <v>235.59899999924528</v>
      </c>
      <c r="J2175" s="12"/>
      <c r="L2175" s="4"/>
      <c r="M2175" t="s">
        <v>0</v>
      </c>
    </row>
    <row r="2176" spans="1:13" x14ac:dyDescent="0.2">
      <c r="A2176" s="18"/>
      <c r="B2176" s="17"/>
      <c r="C2176" s="12"/>
      <c r="D2176" s="13"/>
      <c r="E2176" s="13"/>
      <c r="F2176" s="13"/>
      <c r="G2176" s="13"/>
      <c r="H2176" s="13"/>
      <c r="I2176" s="13">
        <f>+I2175+G2176-H2176</f>
        <v>235.59899999924528</v>
      </c>
      <c r="J2176" s="12"/>
      <c r="L2176" s="4"/>
      <c r="M2176" t="s">
        <v>0</v>
      </c>
    </row>
    <row r="2177" spans="1:13" x14ac:dyDescent="0.2">
      <c r="A2177" s="18"/>
      <c r="B2177" s="17"/>
      <c r="C2177" s="12"/>
      <c r="D2177" s="13"/>
      <c r="E2177" s="13"/>
      <c r="F2177" s="13"/>
      <c r="G2177" s="13"/>
      <c r="H2177" s="13"/>
      <c r="I2177" s="13">
        <f>+I2176+G2177-H2177</f>
        <v>235.59899999924528</v>
      </c>
      <c r="J2177" s="12"/>
      <c r="L2177" s="4"/>
      <c r="M2177" t="s">
        <v>0</v>
      </c>
    </row>
    <row r="2178" spans="1:13" x14ac:dyDescent="0.2">
      <c r="A2178" s="18"/>
      <c r="B2178" s="17"/>
      <c r="C2178" s="12"/>
      <c r="D2178" s="13"/>
      <c r="E2178" s="13"/>
      <c r="F2178" s="13"/>
      <c r="G2178" s="13"/>
      <c r="H2178" s="13"/>
      <c r="I2178" s="13">
        <f>+I2177+G2178-H2178</f>
        <v>235.59899999924528</v>
      </c>
      <c r="J2178" s="12"/>
      <c r="L2178" s="4"/>
      <c r="M2178" t="s">
        <v>0</v>
      </c>
    </row>
    <row r="2179" spans="1:13" x14ac:dyDescent="0.2">
      <c r="A2179" s="18"/>
      <c r="B2179" s="17"/>
      <c r="C2179" s="12"/>
      <c r="D2179" s="13"/>
      <c r="E2179" s="13"/>
      <c r="F2179" s="13"/>
      <c r="G2179" s="13"/>
      <c r="H2179" s="13"/>
      <c r="I2179" s="13">
        <f>+I2178+G2179-H2179</f>
        <v>235.59899999924528</v>
      </c>
      <c r="J2179" s="12"/>
      <c r="L2179" s="4"/>
      <c r="M2179" t="s">
        <v>0</v>
      </c>
    </row>
    <row r="2180" spans="1:13" x14ac:dyDescent="0.2">
      <c r="A2180" s="18"/>
      <c r="B2180" s="17"/>
      <c r="C2180" s="12"/>
      <c r="D2180" s="13"/>
      <c r="E2180" s="13"/>
      <c r="F2180" s="13"/>
      <c r="G2180" s="13"/>
      <c r="H2180" s="13"/>
      <c r="I2180" s="13">
        <f>+I2179+G2180-H2180</f>
        <v>235.59899999924528</v>
      </c>
      <c r="J2180" s="12"/>
      <c r="L2180" s="4"/>
      <c r="M2180" t="s">
        <v>0</v>
      </c>
    </row>
    <row r="2181" spans="1:13" x14ac:dyDescent="0.2">
      <c r="A2181" s="18"/>
      <c r="B2181" s="17"/>
      <c r="C2181" s="12"/>
      <c r="D2181" s="13"/>
      <c r="E2181" s="13"/>
      <c r="F2181" s="13"/>
      <c r="G2181" s="13"/>
      <c r="H2181" s="13"/>
      <c r="I2181" s="13">
        <f>+I2180+G2181-H2181</f>
        <v>235.59899999924528</v>
      </c>
      <c r="J2181" s="12"/>
      <c r="L2181" s="4"/>
      <c r="M2181" t="s">
        <v>0</v>
      </c>
    </row>
    <row r="2182" spans="1:13" x14ac:dyDescent="0.2">
      <c r="A2182" s="18"/>
      <c r="B2182" s="17"/>
      <c r="C2182" s="12"/>
      <c r="D2182" s="13"/>
      <c r="E2182" s="13"/>
      <c r="F2182" s="13"/>
      <c r="G2182" s="13"/>
      <c r="H2182" s="13"/>
      <c r="I2182" s="13">
        <f>+I2181+G2182-H2182</f>
        <v>235.59899999924528</v>
      </c>
      <c r="J2182" s="12"/>
      <c r="L2182" s="4"/>
      <c r="M2182" t="s">
        <v>0</v>
      </c>
    </row>
    <row r="2183" spans="1:13" x14ac:dyDescent="0.2">
      <c r="A2183" s="18"/>
      <c r="B2183" s="17"/>
      <c r="C2183" s="12"/>
      <c r="D2183" s="13"/>
      <c r="E2183" s="13"/>
      <c r="F2183" s="13"/>
      <c r="G2183" s="13"/>
      <c r="H2183" s="13"/>
      <c r="I2183" s="13">
        <f>+I2182+G2183-H2183</f>
        <v>235.59899999924528</v>
      </c>
      <c r="J2183" s="12"/>
      <c r="L2183" s="4"/>
      <c r="M2183" t="s">
        <v>0</v>
      </c>
    </row>
    <row r="2184" spans="1:13" x14ac:dyDescent="0.2">
      <c r="A2184" s="18"/>
      <c r="B2184" s="17"/>
      <c r="C2184" s="12"/>
      <c r="D2184" s="13"/>
      <c r="E2184" s="13"/>
      <c r="F2184" s="13"/>
      <c r="G2184" s="13"/>
      <c r="H2184" s="13"/>
      <c r="I2184" s="13">
        <f>+I2183+G2184-H2184</f>
        <v>235.59899999924528</v>
      </c>
      <c r="J2184" s="12"/>
      <c r="L2184" s="4"/>
      <c r="M2184" t="s">
        <v>0</v>
      </c>
    </row>
    <row r="2185" spans="1:13" x14ac:dyDescent="0.2">
      <c r="A2185" s="18"/>
      <c r="B2185" s="17"/>
      <c r="C2185" s="12"/>
      <c r="D2185" s="13"/>
      <c r="E2185" s="13"/>
      <c r="F2185" s="13"/>
      <c r="G2185" s="13"/>
      <c r="H2185" s="13"/>
      <c r="I2185" s="13">
        <f>+I2184+G2185-H2185</f>
        <v>235.59899999924528</v>
      </c>
      <c r="J2185" s="12"/>
      <c r="L2185" s="4"/>
      <c r="M2185" t="s">
        <v>0</v>
      </c>
    </row>
    <row r="2186" spans="1:13" x14ac:dyDescent="0.2">
      <c r="A2186" s="18"/>
      <c r="B2186" s="17"/>
      <c r="C2186" s="12"/>
      <c r="D2186" s="13"/>
      <c r="E2186" s="13"/>
      <c r="F2186" s="13"/>
      <c r="G2186" s="13"/>
      <c r="H2186" s="13"/>
      <c r="I2186" s="13">
        <f>+I2185+G2186-H2186</f>
        <v>235.59899999924528</v>
      </c>
      <c r="J2186" s="12"/>
      <c r="L2186" s="4"/>
      <c r="M2186" t="s">
        <v>0</v>
      </c>
    </row>
    <row r="2187" spans="1:13" x14ac:dyDescent="0.2">
      <c r="A2187" s="18"/>
      <c r="B2187" s="17"/>
      <c r="C2187" s="12"/>
      <c r="D2187" s="13"/>
      <c r="E2187" s="13"/>
      <c r="F2187" s="13"/>
      <c r="G2187" s="13"/>
      <c r="H2187" s="13"/>
      <c r="I2187" s="13">
        <f>+I2186+G2187-H2187</f>
        <v>235.59899999924528</v>
      </c>
      <c r="J2187" s="12"/>
      <c r="L2187" s="4"/>
      <c r="M2187" t="s">
        <v>0</v>
      </c>
    </row>
    <row r="2188" spans="1:13" x14ac:dyDescent="0.2">
      <c r="A2188" s="18"/>
      <c r="B2188" s="17"/>
      <c r="C2188" s="12"/>
      <c r="D2188" s="13"/>
      <c r="E2188" s="13"/>
      <c r="F2188" s="13"/>
      <c r="G2188" s="13"/>
      <c r="H2188" s="13"/>
      <c r="I2188" s="13">
        <f>+I2187+G2188-H2188</f>
        <v>235.59899999924528</v>
      </c>
      <c r="J2188" s="12"/>
      <c r="L2188" s="4"/>
      <c r="M2188" t="s">
        <v>0</v>
      </c>
    </row>
    <row r="2189" spans="1:13" x14ac:dyDescent="0.2">
      <c r="A2189" s="18"/>
      <c r="B2189" s="17"/>
      <c r="C2189" s="12"/>
      <c r="D2189" s="13"/>
      <c r="E2189" s="13"/>
      <c r="F2189" s="13"/>
      <c r="G2189" s="13"/>
      <c r="H2189" s="13"/>
      <c r="I2189" s="13">
        <f>+I2188+G2189-H2189</f>
        <v>235.59899999924528</v>
      </c>
      <c r="J2189" s="12"/>
      <c r="L2189" s="4"/>
      <c r="M2189" t="s">
        <v>0</v>
      </c>
    </row>
    <row r="2190" spans="1:13" x14ac:dyDescent="0.2">
      <c r="A2190" s="18"/>
      <c r="B2190" s="17"/>
      <c r="C2190" s="12"/>
      <c r="D2190" s="13"/>
      <c r="E2190" s="13"/>
      <c r="F2190" s="13"/>
      <c r="G2190" s="13"/>
      <c r="H2190" s="13"/>
      <c r="I2190" s="13">
        <f>+I2189+G2190-H2190</f>
        <v>235.59899999924528</v>
      </c>
      <c r="J2190" s="12"/>
      <c r="L2190" s="4"/>
      <c r="M2190" t="s">
        <v>0</v>
      </c>
    </row>
    <row r="2191" spans="1:13" x14ac:dyDescent="0.2">
      <c r="A2191" s="18"/>
      <c r="B2191" s="17"/>
      <c r="C2191" s="12"/>
      <c r="D2191" s="13"/>
      <c r="E2191" s="13"/>
      <c r="F2191" s="13"/>
      <c r="G2191" s="13"/>
      <c r="H2191" s="13"/>
      <c r="I2191" s="13">
        <f>+I2190+G2191-H2191</f>
        <v>235.59899999924528</v>
      </c>
      <c r="J2191" s="12"/>
      <c r="L2191" s="4"/>
      <c r="M2191" t="s">
        <v>0</v>
      </c>
    </row>
    <row r="2192" spans="1:13" x14ac:dyDescent="0.2">
      <c r="A2192" s="18"/>
      <c r="B2192" s="17"/>
      <c r="C2192" s="12"/>
      <c r="D2192" s="13"/>
      <c r="E2192" s="13"/>
      <c r="F2192" s="13"/>
      <c r="G2192" s="13"/>
      <c r="H2192" s="13"/>
      <c r="I2192" s="13">
        <f>+I2191+G2192-H2192</f>
        <v>235.59899999924528</v>
      </c>
      <c r="J2192" s="12"/>
      <c r="L2192" s="4"/>
      <c r="M2192" t="s">
        <v>0</v>
      </c>
    </row>
    <row r="2193" spans="1:13" x14ac:dyDescent="0.2">
      <c r="A2193" s="18"/>
      <c r="B2193" s="17"/>
      <c r="C2193" s="12"/>
      <c r="D2193" s="13"/>
      <c r="E2193" s="13"/>
      <c r="F2193" s="13"/>
      <c r="G2193" s="13"/>
      <c r="H2193" s="13"/>
      <c r="I2193" s="13">
        <f>+I2192+G2193-H2193</f>
        <v>235.59899999924528</v>
      </c>
      <c r="J2193" s="12"/>
      <c r="L2193" s="4"/>
      <c r="M2193" t="s">
        <v>0</v>
      </c>
    </row>
    <row r="2194" spans="1:13" x14ac:dyDescent="0.2">
      <c r="A2194" s="18"/>
      <c r="B2194" s="17"/>
      <c r="C2194" s="12"/>
      <c r="D2194" s="13"/>
      <c r="E2194" s="13"/>
      <c r="F2194" s="13"/>
      <c r="G2194" s="13"/>
      <c r="H2194" s="13"/>
      <c r="I2194" s="13">
        <f>+I2193+G2194-H2194</f>
        <v>235.59899999924528</v>
      </c>
      <c r="J2194" s="12"/>
      <c r="L2194" s="4"/>
      <c r="M2194" t="s">
        <v>0</v>
      </c>
    </row>
    <row r="2195" spans="1:13" x14ac:dyDescent="0.2">
      <c r="A2195" s="18"/>
      <c r="B2195" s="17"/>
      <c r="C2195" s="12"/>
      <c r="D2195" s="13"/>
      <c r="E2195" s="13"/>
      <c r="F2195" s="13"/>
      <c r="G2195" s="13"/>
      <c r="H2195" s="13"/>
      <c r="I2195" s="13">
        <f>+I2194+G2195-H2195</f>
        <v>235.59899999924528</v>
      </c>
      <c r="J2195" s="12"/>
      <c r="L2195" s="4"/>
      <c r="M2195" t="s">
        <v>0</v>
      </c>
    </row>
    <row r="2196" spans="1:13" x14ac:dyDescent="0.2">
      <c r="A2196" s="18"/>
      <c r="B2196" s="17"/>
      <c r="C2196" s="12"/>
      <c r="D2196" s="13"/>
      <c r="E2196" s="13"/>
      <c r="F2196" s="13"/>
      <c r="G2196" s="13"/>
      <c r="H2196" s="13"/>
      <c r="I2196" s="13">
        <f>+I2195+G2196-H2196</f>
        <v>235.59899999924528</v>
      </c>
      <c r="J2196" s="12"/>
      <c r="L2196" s="4"/>
      <c r="M2196" t="s">
        <v>0</v>
      </c>
    </row>
    <row r="2197" spans="1:13" x14ac:dyDescent="0.2">
      <c r="A2197" s="18"/>
      <c r="B2197" s="17"/>
      <c r="C2197" s="12"/>
      <c r="D2197" s="13"/>
      <c r="E2197" s="13"/>
      <c r="F2197" s="13"/>
      <c r="G2197" s="13"/>
      <c r="H2197" s="13"/>
      <c r="I2197" s="13">
        <f>+I2196+G2197-H2197</f>
        <v>235.59899999924528</v>
      </c>
      <c r="J2197" s="12"/>
      <c r="L2197" s="4"/>
      <c r="M2197" t="s">
        <v>0</v>
      </c>
    </row>
    <row r="2198" spans="1:13" x14ac:dyDescent="0.2">
      <c r="A2198" s="18"/>
      <c r="B2198" s="17"/>
      <c r="C2198" s="12"/>
      <c r="D2198" s="13"/>
      <c r="E2198" s="13"/>
      <c r="F2198" s="13"/>
      <c r="G2198" s="13"/>
      <c r="H2198" s="13"/>
      <c r="I2198" s="13">
        <f>+I2197+G2198-H2198</f>
        <v>235.59899999924528</v>
      </c>
      <c r="J2198" s="12"/>
      <c r="L2198" s="4"/>
      <c r="M2198" t="s">
        <v>0</v>
      </c>
    </row>
    <row r="2199" spans="1:13" x14ac:dyDescent="0.2">
      <c r="A2199" s="18"/>
      <c r="B2199" s="17"/>
      <c r="C2199" s="12"/>
      <c r="D2199" s="13"/>
      <c r="E2199" s="13"/>
      <c r="F2199" s="13"/>
      <c r="G2199" s="13"/>
      <c r="H2199" s="13"/>
      <c r="I2199" s="13">
        <f>+I2198+G2199-H2199</f>
        <v>235.59899999924528</v>
      </c>
      <c r="J2199" s="12"/>
      <c r="L2199" s="4"/>
      <c r="M2199" t="s">
        <v>0</v>
      </c>
    </row>
    <row r="2200" spans="1:13" x14ac:dyDescent="0.2">
      <c r="A2200" s="18"/>
      <c r="B2200" s="17"/>
      <c r="C2200" s="12"/>
      <c r="D2200" s="13"/>
      <c r="E2200" s="13"/>
      <c r="F2200" s="13"/>
      <c r="G2200" s="13"/>
      <c r="H2200" s="13"/>
      <c r="I2200" s="13">
        <f>+I2199+G2200-H2200</f>
        <v>235.59899999924528</v>
      </c>
      <c r="J2200" s="12"/>
      <c r="L2200" s="4"/>
      <c r="M2200" t="s">
        <v>0</v>
      </c>
    </row>
    <row r="2201" spans="1:13" x14ac:dyDescent="0.2">
      <c r="A2201" s="18"/>
      <c r="B2201" s="17"/>
      <c r="C2201" s="12"/>
      <c r="D2201" s="13"/>
      <c r="E2201" s="13"/>
      <c r="F2201" s="13"/>
      <c r="G2201" s="13"/>
      <c r="H2201" s="13"/>
      <c r="I2201" s="13">
        <f>+I2200+G2201-H2201</f>
        <v>235.59899999924528</v>
      </c>
      <c r="J2201" s="12"/>
      <c r="L2201" s="4"/>
      <c r="M2201" t="s">
        <v>0</v>
      </c>
    </row>
    <row r="2202" spans="1:13" x14ac:dyDescent="0.2">
      <c r="A2202" s="18"/>
      <c r="B2202" s="17"/>
      <c r="C2202" s="12"/>
      <c r="D2202" s="13"/>
      <c r="E2202" s="13"/>
      <c r="F2202" s="13"/>
      <c r="G2202" s="13"/>
      <c r="H2202" s="13"/>
      <c r="I2202" s="13">
        <f>+I2201+G2202-H2202</f>
        <v>235.59899999924528</v>
      </c>
      <c r="J2202" s="12"/>
      <c r="L2202" s="4"/>
      <c r="M2202" t="s">
        <v>0</v>
      </c>
    </row>
    <row r="2203" spans="1:13" x14ac:dyDescent="0.2">
      <c r="A2203" s="18"/>
      <c r="B2203" s="17"/>
      <c r="C2203" s="12"/>
      <c r="D2203" s="13"/>
      <c r="E2203" s="13"/>
      <c r="F2203" s="13"/>
      <c r="G2203" s="13"/>
      <c r="H2203" s="13"/>
      <c r="I2203" s="13">
        <f>+I2202+G2203-H2203</f>
        <v>235.59899999924528</v>
      </c>
      <c r="J2203" s="12"/>
      <c r="L2203" s="4"/>
      <c r="M2203" t="s">
        <v>0</v>
      </c>
    </row>
    <row r="2204" spans="1:13" x14ac:dyDescent="0.2">
      <c r="A2204" s="18"/>
      <c r="B2204" s="17"/>
      <c r="C2204" s="12"/>
      <c r="D2204" s="13"/>
      <c r="E2204" s="13"/>
      <c r="F2204" s="13"/>
      <c r="G2204" s="13"/>
      <c r="H2204" s="13"/>
      <c r="I2204" s="13">
        <f>+I2203+G2204-H2204</f>
        <v>235.59899999924528</v>
      </c>
      <c r="J2204" s="12"/>
      <c r="L2204" s="4"/>
      <c r="M2204" t="s">
        <v>0</v>
      </c>
    </row>
    <row r="2205" spans="1:13" x14ac:dyDescent="0.2">
      <c r="A2205" s="18"/>
      <c r="B2205" s="17"/>
      <c r="C2205" s="12"/>
      <c r="D2205" s="13"/>
      <c r="E2205" s="13"/>
      <c r="F2205" s="13"/>
      <c r="G2205" s="13"/>
      <c r="H2205" s="13"/>
      <c r="I2205" s="13">
        <f>+I2204+G2205-H2205</f>
        <v>235.59899999924528</v>
      </c>
      <c r="J2205" s="12"/>
      <c r="L2205" s="4"/>
      <c r="M2205" t="s">
        <v>0</v>
      </c>
    </row>
    <row r="2206" spans="1:13" x14ac:dyDescent="0.2">
      <c r="A2206" s="18"/>
      <c r="B2206" s="17"/>
      <c r="C2206" s="12"/>
      <c r="D2206" s="13"/>
      <c r="E2206" s="13"/>
      <c r="F2206" s="13"/>
      <c r="G2206" s="13"/>
      <c r="H2206" s="13"/>
      <c r="I2206" s="13">
        <f>+I2205+G2206-H2206</f>
        <v>235.59899999924528</v>
      </c>
      <c r="J2206" s="12"/>
      <c r="L2206" s="4"/>
      <c r="M2206" t="s">
        <v>0</v>
      </c>
    </row>
    <row r="2207" spans="1:13" x14ac:dyDescent="0.2">
      <c r="A2207" s="18"/>
      <c r="B2207" s="17"/>
      <c r="C2207" s="12"/>
      <c r="D2207" s="13"/>
      <c r="E2207" s="13"/>
      <c r="F2207" s="13"/>
      <c r="G2207" s="13"/>
      <c r="H2207" s="13"/>
      <c r="I2207" s="13">
        <f>+I2206+G2207-H2207</f>
        <v>235.59899999924528</v>
      </c>
      <c r="J2207" s="12"/>
      <c r="L2207" s="4"/>
      <c r="M2207" t="s">
        <v>0</v>
      </c>
    </row>
    <row r="2208" spans="1:13" x14ac:dyDescent="0.2">
      <c r="A2208" s="18"/>
      <c r="B2208" s="17"/>
      <c r="C2208" s="12"/>
      <c r="D2208" s="13"/>
      <c r="E2208" s="13"/>
      <c r="F2208" s="13"/>
      <c r="G2208" s="13"/>
      <c r="H2208" s="13"/>
      <c r="I2208" s="13">
        <f>+I2207+G2208-H2208</f>
        <v>235.59899999924528</v>
      </c>
      <c r="J2208" s="12"/>
      <c r="L2208" s="4"/>
      <c r="M2208" t="s">
        <v>0</v>
      </c>
    </row>
    <row r="2209" spans="1:13" x14ac:dyDescent="0.2">
      <c r="A2209" s="18"/>
      <c r="B2209" s="17"/>
      <c r="C2209" s="12"/>
      <c r="D2209" s="13"/>
      <c r="E2209" s="13"/>
      <c r="F2209" s="13"/>
      <c r="G2209" s="13"/>
      <c r="H2209" s="13"/>
      <c r="I2209" s="13">
        <f>+I2208+G2209-H2209</f>
        <v>235.59899999924528</v>
      </c>
      <c r="J2209" s="12"/>
      <c r="L2209" s="4"/>
      <c r="M2209" t="s">
        <v>0</v>
      </c>
    </row>
    <row r="2210" spans="1:13" x14ac:dyDescent="0.2">
      <c r="A2210" s="18"/>
      <c r="B2210" s="17"/>
      <c r="C2210" s="12"/>
      <c r="D2210" s="13"/>
      <c r="E2210" s="13"/>
      <c r="F2210" s="13"/>
      <c r="G2210" s="13"/>
      <c r="H2210" s="13"/>
      <c r="I2210" s="13">
        <f>+I2209+G2210-H2210</f>
        <v>235.59899999924528</v>
      </c>
      <c r="J2210" s="12"/>
      <c r="L2210" s="4"/>
      <c r="M2210" t="s">
        <v>0</v>
      </c>
    </row>
    <row r="2211" spans="1:13" x14ac:dyDescent="0.2">
      <c r="A2211" s="18"/>
      <c r="B2211" s="17"/>
      <c r="C2211" s="12"/>
      <c r="D2211" s="13"/>
      <c r="E2211" s="13"/>
      <c r="F2211" s="13"/>
      <c r="G2211" s="13"/>
      <c r="H2211" s="13"/>
      <c r="I2211" s="13">
        <f>+I2210+G2211-H2211</f>
        <v>235.59899999924528</v>
      </c>
      <c r="J2211" s="12"/>
      <c r="L2211" s="4"/>
      <c r="M2211" t="s">
        <v>0</v>
      </c>
    </row>
    <row r="2212" spans="1:13" x14ac:dyDescent="0.2">
      <c r="A2212" s="18"/>
      <c r="B2212" s="17"/>
      <c r="C2212" s="12"/>
      <c r="D2212" s="13"/>
      <c r="E2212" s="13"/>
      <c r="F2212" s="13"/>
      <c r="G2212" s="13"/>
      <c r="H2212" s="13"/>
      <c r="I2212" s="13">
        <f>+I2211+G2212-H2212</f>
        <v>235.59899999924528</v>
      </c>
      <c r="J2212" s="12"/>
      <c r="L2212" s="4"/>
      <c r="M2212" t="s">
        <v>0</v>
      </c>
    </row>
    <row r="2213" spans="1:13" x14ac:dyDescent="0.2">
      <c r="A2213" s="18"/>
      <c r="B2213" s="17"/>
      <c r="C2213" s="12"/>
      <c r="D2213" s="13"/>
      <c r="E2213" s="13"/>
      <c r="F2213" s="13"/>
      <c r="G2213" s="13"/>
      <c r="H2213" s="13"/>
      <c r="I2213" s="13">
        <f>+I2212+G2213-H2213</f>
        <v>235.59899999924528</v>
      </c>
      <c r="J2213" s="12"/>
      <c r="L2213" s="4"/>
      <c r="M2213" t="s">
        <v>0</v>
      </c>
    </row>
    <row r="2214" spans="1:13" x14ac:dyDescent="0.2">
      <c r="A2214" s="18"/>
      <c r="B2214" s="17"/>
      <c r="C2214" s="12"/>
      <c r="D2214" s="13"/>
      <c r="E2214" s="13"/>
      <c r="F2214" s="13"/>
      <c r="G2214" s="13"/>
      <c r="H2214" s="13"/>
      <c r="I2214" s="13">
        <f>+I2213+G2214-H2214</f>
        <v>235.59899999924528</v>
      </c>
      <c r="J2214" s="12"/>
      <c r="L2214" s="4"/>
      <c r="M2214" t="s">
        <v>0</v>
      </c>
    </row>
    <row r="2215" spans="1:13" x14ac:dyDescent="0.2">
      <c r="A2215" s="18"/>
      <c r="B2215" s="17"/>
      <c r="C2215" s="12"/>
      <c r="D2215" s="13"/>
      <c r="E2215" s="13"/>
      <c r="F2215" s="13"/>
      <c r="G2215" s="13"/>
      <c r="H2215" s="13"/>
      <c r="I2215" s="13">
        <f>+I2214+G2215-H2215</f>
        <v>235.59899999924528</v>
      </c>
      <c r="J2215" s="12"/>
      <c r="L2215" s="4"/>
      <c r="M2215" t="s">
        <v>0</v>
      </c>
    </row>
    <row r="2216" spans="1:13" x14ac:dyDescent="0.2">
      <c r="A2216" s="18"/>
      <c r="B2216" s="17"/>
      <c r="C2216" s="12"/>
      <c r="D2216" s="13"/>
      <c r="E2216" s="13"/>
      <c r="F2216" s="13"/>
      <c r="G2216" s="13"/>
      <c r="H2216" s="13"/>
      <c r="I2216" s="13">
        <f>+I2215+G2216-H2216</f>
        <v>235.59899999924528</v>
      </c>
      <c r="J2216" s="12"/>
      <c r="L2216" s="4"/>
      <c r="M2216" t="s">
        <v>0</v>
      </c>
    </row>
    <row r="2217" spans="1:13" x14ac:dyDescent="0.2">
      <c r="A2217" s="18"/>
      <c r="B2217" s="17"/>
      <c r="C2217" s="12"/>
      <c r="D2217" s="13"/>
      <c r="E2217" s="13"/>
      <c r="F2217" s="13"/>
      <c r="G2217" s="13"/>
      <c r="H2217" s="13"/>
      <c r="I2217" s="13">
        <f>+I2216+G2217-H2217</f>
        <v>235.59899999924528</v>
      </c>
      <c r="J2217" s="12"/>
      <c r="L2217" s="4"/>
      <c r="M2217" t="s">
        <v>0</v>
      </c>
    </row>
    <row r="2218" spans="1:13" x14ac:dyDescent="0.2">
      <c r="A2218" s="18"/>
      <c r="B2218" s="17"/>
      <c r="C2218" s="12"/>
      <c r="D2218" s="13"/>
      <c r="E2218" s="13"/>
      <c r="F2218" s="13"/>
      <c r="G2218" s="13"/>
      <c r="H2218" s="13"/>
      <c r="I2218" s="13">
        <f>+I2217+G2218-H2218</f>
        <v>235.59899999924528</v>
      </c>
      <c r="J2218" s="12"/>
      <c r="L2218" s="4"/>
      <c r="M2218" t="s">
        <v>0</v>
      </c>
    </row>
    <row r="2219" spans="1:13" x14ac:dyDescent="0.2">
      <c r="A2219" s="18"/>
      <c r="B2219" s="17"/>
      <c r="C2219" s="12"/>
      <c r="D2219" s="13"/>
      <c r="E2219" s="13"/>
      <c r="F2219" s="13"/>
      <c r="G2219" s="13"/>
      <c r="H2219" s="13"/>
      <c r="I2219" s="13">
        <f>+I2218+G2219-H2219</f>
        <v>235.59899999924528</v>
      </c>
      <c r="J2219" s="12"/>
      <c r="L2219" s="4"/>
      <c r="M2219" t="s">
        <v>0</v>
      </c>
    </row>
    <row r="2220" spans="1:13" x14ac:dyDescent="0.2">
      <c r="A2220" s="18"/>
      <c r="B2220" s="17"/>
      <c r="C2220" s="12"/>
      <c r="D2220" s="13"/>
      <c r="E2220" s="13"/>
      <c r="F2220" s="13"/>
      <c r="G2220" s="13"/>
      <c r="H2220" s="13"/>
      <c r="I2220" s="13">
        <f>+I2219+G2220-H2220</f>
        <v>235.59899999924528</v>
      </c>
      <c r="J2220" s="12"/>
      <c r="L2220" s="4"/>
      <c r="M2220" t="s">
        <v>0</v>
      </c>
    </row>
    <row r="2221" spans="1:13" x14ac:dyDescent="0.2">
      <c r="A2221" s="18"/>
      <c r="B2221" s="17"/>
      <c r="C2221" s="12"/>
      <c r="D2221" s="13"/>
      <c r="E2221" s="13"/>
      <c r="F2221" s="13"/>
      <c r="G2221" s="13"/>
      <c r="H2221" s="13"/>
      <c r="I2221" s="13">
        <f>+I2220+G2221-H2221</f>
        <v>235.59899999924528</v>
      </c>
      <c r="J2221" s="12"/>
      <c r="L2221" s="4"/>
      <c r="M2221" t="s">
        <v>0</v>
      </c>
    </row>
    <row r="2222" spans="1:13" x14ac:dyDescent="0.2">
      <c r="A2222" s="18"/>
      <c r="B2222" s="17"/>
      <c r="C2222" s="12"/>
      <c r="D2222" s="13"/>
      <c r="E2222" s="13"/>
      <c r="F2222" s="13"/>
      <c r="G2222" s="13"/>
      <c r="H2222" s="13"/>
      <c r="I2222" s="13">
        <f>+I2221+G2222-H2222</f>
        <v>235.59899999924528</v>
      </c>
      <c r="J2222" s="12"/>
      <c r="L2222" s="4"/>
      <c r="M2222" t="s">
        <v>0</v>
      </c>
    </row>
    <row r="2223" spans="1:13" x14ac:dyDescent="0.2">
      <c r="A2223" s="18"/>
      <c r="B2223" s="17"/>
      <c r="C2223" s="12"/>
      <c r="D2223" s="13"/>
      <c r="E2223" s="13"/>
      <c r="F2223" s="13"/>
      <c r="G2223" s="13"/>
      <c r="H2223" s="13"/>
      <c r="I2223" s="13">
        <f>+I2222+G2223-H2223</f>
        <v>235.59899999924528</v>
      </c>
      <c r="J2223" s="12"/>
      <c r="L2223" s="4"/>
      <c r="M2223" t="s">
        <v>0</v>
      </c>
    </row>
    <row r="2224" spans="1:13" x14ac:dyDescent="0.2">
      <c r="A2224" s="18"/>
      <c r="B2224" s="17"/>
      <c r="C2224" s="12"/>
      <c r="D2224" s="13"/>
      <c r="E2224" s="13"/>
      <c r="F2224" s="13"/>
      <c r="G2224" s="13"/>
      <c r="H2224" s="13"/>
      <c r="I2224" s="13">
        <f>+I2223+G2224-H2224</f>
        <v>235.59899999924528</v>
      </c>
      <c r="J2224" s="12"/>
      <c r="L2224" s="4"/>
      <c r="M2224" t="s">
        <v>0</v>
      </c>
    </row>
    <row r="2225" spans="1:13" x14ac:dyDescent="0.2">
      <c r="A2225" s="18"/>
      <c r="B2225" s="17"/>
      <c r="C2225" s="12"/>
      <c r="D2225" s="13"/>
      <c r="E2225" s="13"/>
      <c r="F2225" s="13"/>
      <c r="G2225" s="13"/>
      <c r="H2225" s="13"/>
      <c r="I2225" s="13">
        <f>+I2224+G2225-H2225</f>
        <v>235.59899999924528</v>
      </c>
      <c r="J2225" s="12"/>
      <c r="L2225" s="4"/>
      <c r="M2225" t="s">
        <v>0</v>
      </c>
    </row>
    <row r="2226" spans="1:13" x14ac:dyDescent="0.2">
      <c r="A2226" s="18"/>
      <c r="B2226" s="17"/>
      <c r="C2226" s="12"/>
      <c r="D2226" s="13"/>
      <c r="E2226" s="13"/>
      <c r="F2226" s="13"/>
      <c r="G2226" s="13"/>
      <c r="H2226" s="13"/>
      <c r="I2226" s="13">
        <f>+I2225+G2226-H2226</f>
        <v>235.59899999924528</v>
      </c>
      <c r="J2226" s="12"/>
      <c r="L2226" s="4"/>
      <c r="M2226" t="s">
        <v>0</v>
      </c>
    </row>
    <row r="2227" spans="1:13" x14ac:dyDescent="0.2">
      <c r="A2227" s="18"/>
      <c r="B2227" s="17"/>
      <c r="C2227" s="12"/>
      <c r="D2227" s="13"/>
      <c r="E2227" s="13"/>
      <c r="F2227" s="13"/>
      <c r="G2227" s="13"/>
      <c r="H2227" s="13"/>
      <c r="I2227" s="13">
        <f>+I2226+G2227-H2227</f>
        <v>235.59899999924528</v>
      </c>
      <c r="J2227" s="12"/>
      <c r="L2227" s="4"/>
      <c r="M2227" t="s">
        <v>0</v>
      </c>
    </row>
    <row r="2228" spans="1:13" x14ac:dyDescent="0.2">
      <c r="A2228" s="18"/>
      <c r="B2228" s="17"/>
      <c r="C2228" s="12"/>
      <c r="D2228" s="13"/>
      <c r="E2228" s="13"/>
      <c r="F2228" s="13"/>
      <c r="G2228" s="13"/>
      <c r="H2228" s="13"/>
      <c r="I2228" s="13">
        <f>+I2227+G2228-H2228</f>
        <v>235.59899999924528</v>
      </c>
      <c r="J2228" s="12"/>
      <c r="L2228" s="4"/>
      <c r="M2228" t="s">
        <v>0</v>
      </c>
    </row>
    <row r="2229" spans="1:13" x14ac:dyDescent="0.2">
      <c r="A2229" s="18"/>
      <c r="B2229" s="17"/>
      <c r="C2229" s="12"/>
      <c r="D2229" s="13"/>
      <c r="E2229" s="13"/>
      <c r="F2229" s="13"/>
      <c r="G2229" s="13"/>
      <c r="H2229" s="13"/>
      <c r="I2229" s="13">
        <f>+I2228+G2229-H2229</f>
        <v>235.59899999924528</v>
      </c>
      <c r="J2229" s="12"/>
      <c r="L2229" s="4"/>
      <c r="M2229" t="s">
        <v>0</v>
      </c>
    </row>
    <row r="2230" spans="1:13" x14ac:dyDescent="0.2">
      <c r="A2230" s="18"/>
      <c r="B2230" s="17"/>
      <c r="C2230" s="12"/>
      <c r="D2230" s="13"/>
      <c r="E2230" s="13"/>
      <c r="F2230" s="13"/>
      <c r="G2230" s="13"/>
      <c r="H2230" s="13"/>
      <c r="I2230" s="13">
        <f>+I2229+G2230-H2230</f>
        <v>235.59899999924528</v>
      </c>
      <c r="J2230" s="12"/>
      <c r="L2230" s="4"/>
      <c r="M2230" t="s">
        <v>0</v>
      </c>
    </row>
    <row r="2231" spans="1:13" x14ac:dyDescent="0.2">
      <c r="A2231" s="18"/>
      <c r="B2231" s="17"/>
      <c r="C2231" s="12"/>
      <c r="D2231" s="13"/>
      <c r="E2231" s="13"/>
      <c r="F2231" s="13"/>
      <c r="G2231" s="13"/>
      <c r="H2231" s="13"/>
      <c r="I2231" s="13">
        <f>+I2230+G2231-H2231</f>
        <v>235.59899999924528</v>
      </c>
      <c r="J2231" s="12"/>
      <c r="L2231" s="4"/>
      <c r="M2231" t="s">
        <v>0</v>
      </c>
    </row>
    <row r="2232" spans="1:13" x14ac:dyDescent="0.2">
      <c r="A2232" s="18"/>
      <c r="B2232" s="17"/>
      <c r="C2232" s="12"/>
      <c r="D2232" s="13"/>
      <c r="E2232" s="13"/>
      <c r="F2232" s="13"/>
      <c r="G2232" s="13"/>
      <c r="H2232" s="13"/>
      <c r="I2232" s="13">
        <f>+I2231+G2232-H2232</f>
        <v>235.59899999924528</v>
      </c>
      <c r="J2232" s="12"/>
      <c r="L2232" s="4"/>
      <c r="M2232" t="s">
        <v>0</v>
      </c>
    </row>
    <row r="2233" spans="1:13" x14ac:dyDescent="0.2">
      <c r="A2233" s="18"/>
      <c r="B2233" s="17"/>
      <c r="C2233" s="12"/>
      <c r="D2233" s="13"/>
      <c r="E2233" s="13"/>
      <c r="F2233" s="13"/>
      <c r="G2233" s="13"/>
      <c r="H2233" s="13"/>
      <c r="I2233" s="13">
        <f>+I2232+G2233-H2233</f>
        <v>235.59899999924528</v>
      </c>
      <c r="J2233" s="12"/>
      <c r="L2233" s="4"/>
      <c r="M2233" t="s">
        <v>0</v>
      </c>
    </row>
    <row r="2234" spans="1:13" x14ac:dyDescent="0.2">
      <c r="A2234" s="18"/>
      <c r="B2234" s="17"/>
      <c r="C2234" s="12"/>
      <c r="D2234" s="13"/>
      <c r="E2234" s="13"/>
      <c r="F2234" s="13"/>
      <c r="G2234" s="13"/>
      <c r="H2234" s="13"/>
      <c r="I2234" s="13">
        <f>+I2233+G2234-H2234</f>
        <v>235.59899999924528</v>
      </c>
      <c r="J2234" s="12"/>
      <c r="L2234" s="4"/>
      <c r="M2234" t="s">
        <v>0</v>
      </c>
    </row>
    <row r="2235" spans="1:13" x14ac:dyDescent="0.2">
      <c r="A2235" s="18"/>
      <c r="B2235" s="17"/>
      <c r="C2235" s="12"/>
      <c r="D2235" s="13"/>
      <c r="E2235" s="13"/>
      <c r="F2235" s="13"/>
      <c r="G2235" s="13"/>
      <c r="H2235" s="13"/>
      <c r="I2235" s="13">
        <f>+I2234+G2235-H2235</f>
        <v>235.59899999924528</v>
      </c>
      <c r="J2235" s="12"/>
      <c r="L2235" s="4"/>
      <c r="M2235" t="s">
        <v>0</v>
      </c>
    </row>
    <row r="2236" spans="1:13" x14ac:dyDescent="0.2">
      <c r="A2236" s="18"/>
      <c r="B2236" s="17"/>
      <c r="C2236" s="12"/>
      <c r="D2236" s="13"/>
      <c r="E2236" s="13"/>
      <c r="F2236" s="13"/>
      <c r="G2236" s="13"/>
      <c r="H2236" s="13"/>
      <c r="I2236" s="13">
        <f>+I2235+G2236-H2236</f>
        <v>235.59899999924528</v>
      </c>
      <c r="J2236" s="12"/>
      <c r="L2236" s="4"/>
      <c r="M2236" t="s">
        <v>0</v>
      </c>
    </row>
    <row r="2237" spans="1:13" x14ac:dyDescent="0.2">
      <c r="A2237" s="18"/>
      <c r="B2237" s="17"/>
      <c r="C2237" s="12"/>
      <c r="D2237" s="13"/>
      <c r="E2237" s="13"/>
      <c r="F2237" s="13"/>
      <c r="G2237" s="13"/>
      <c r="H2237" s="13"/>
      <c r="I2237" s="13">
        <f>+I2236+G2237-H2237</f>
        <v>235.59899999924528</v>
      </c>
      <c r="J2237" s="12"/>
      <c r="L2237" s="4"/>
      <c r="M2237" t="s">
        <v>0</v>
      </c>
    </row>
    <row r="2238" spans="1:13" x14ac:dyDescent="0.2">
      <c r="A2238" s="18"/>
      <c r="B2238" s="17"/>
      <c r="C2238" s="12"/>
      <c r="D2238" s="13"/>
      <c r="E2238" s="13"/>
      <c r="F2238" s="13"/>
      <c r="G2238" s="13"/>
      <c r="H2238" s="13"/>
      <c r="I2238" s="13">
        <f>+I2237+G2238-H2238</f>
        <v>235.59899999924528</v>
      </c>
      <c r="J2238" s="12"/>
      <c r="L2238" s="4"/>
      <c r="M2238" t="s">
        <v>0</v>
      </c>
    </row>
    <row r="2239" spans="1:13" x14ac:dyDescent="0.2">
      <c r="A2239" s="18"/>
      <c r="B2239" s="17"/>
      <c r="C2239" s="12"/>
      <c r="D2239" s="13"/>
      <c r="E2239" s="13"/>
      <c r="F2239" s="13"/>
      <c r="G2239" s="13"/>
      <c r="H2239" s="13"/>
      <c r="I2239" s="13">
        <f>+I2238+G2239-H2239</f>
        <v>235.59899999924528</v>
      </c>
      <c r="J2239" s="12"/>
      <c r="L2239" s="4"/>
      <c r="M2239" t="s">
        <v>0</v>
      </c>
    </row>
    <row r="2240" spans="1:13" x14ac:dyDescent="0.2">
      <c r="A2240" s="18"/>
      <c r="B2240" s="17"/>
      <c r="C2240" s="12"/>
      <c r="D2240" s="13"/>
      <c r="E2240" s="13"/>
      <c r="F2240" s="13"/>
      <c r="G2240" s="13"/>
      <c r="H2240" s="13"/>
      <c r="I2240" s="13">
        <f>+I2239+G2240-H2240</f>
        <v>235.59899999924528</v>
      </c>
      <c r="J2240" s="12"/>
      <c r="L2240" s="4"/>
      <c r="M2240" t="s">
        <v>0</v>
      </c>
    </row>
    <row r="2241" spans="1:13" x14ac:dyDescent="0.2">
      <c r="A2241" s="18"/>
      <c r="B2241" s="17"/>
      <c r="C2241" s="12"/>
      <c r="D2241" s="13"/>
      <c r="E2241" s="13"/>
      <c r="F2241" s="13"/>
      <c r="G2241" s="13"/>
      <c r="H2241" s="13"/>
      <c r="I2241" s="13">
        <f>+I2240+G2241-H2241</f>
        <v>235.59899999924528</v>
      </c>
      <c r="J2241" s="12"/>
      <c r="L2241" s="4"/>
      <c r="M2241" t="s">
        <v>0</v>
      </c>
    </row>
    <row r="2242" spans="1:13" x14ac:dyDescent="0.2">
      <c r="A2242" s="18"/>
      <c r="B2242" s="17"/>
      <c r="C2242" s="12"/>
      <c r="D2242" s="13"/>
      <c r="E2242" s="13"/>
      <c r="F2242" s="13"/>
      <c r="G2242" s="13"/>
      <c r="H2242" s="13"/>
      <c r="I2242" s="13">
        <f>+I2241+G2242-H2242</f>
        <v>235.59899999924528</v>
      </c>
      <c r="J2242" s="12"/>
      <c r="L2242" s="4"/>
      <c r="M2242" t="s">
        <v>0</v>
      </c>
    </row>
    <row r="2243" spans="1:13" x14ac:dyDescent="0.2">
      <c r="A2243" s="18"/>
      <c r="B2243" s="17"/>
      <c r="C2243" s="12"/>
      <c r="D2243" s="13"/>
      <c r="E2243" s="13"/>
      <c r="F2243" s="13"/>
      <c r="G2243" s="13"/>
      <c r="H2243" s="13"/>
      <c r="I2243" s="13">
        <f>+I2242+G2243-H2243</f>
        <v>235.59899999924528</v>
      </c>
      <c r="J2243" s="12"/>
      <c r="L2243" s="4"/>
      <c r="M2243" t="s">
        <v>0</v>
      </c>
    </row>
    <row r="2244" spans="1:13" x14ac:dyDescent="0.2">
      <c r="A2244" s="18"/>
      <c r="B2244" s="17"/>
      <c r="C2244" s="12"/>
      <c r="D2244" s="13"/>
      <c r="E2244" s="13"/>
      <c r="F2244" s="13"/>
      <c r="G2244" s="13"/>
      <c r="H2244" s="13"/>
      <c r="I2244" s="13">
        <f>+I2243+G2244-H2244</f>
        <v>235.59899999924528</v>
      </c>
      <c r="J2244" s="12"/>
      <c r="L2244" s="4"/>
      <c r="M2244" t="s">
        <v>0</v>
      </c>
    </row>
    <row r="2245" spans="1:13" x14ac:dyDescent="0.2">
      <c r="A2245" s="18"/>
      <c r="B2245" s="17"/>
      <c r="C2245" s="12"/>
      <c r="D2245" s="13"/>
      <c r="E2245" s="13"/>
      <c r="F2245" s="13"/>
      <c r="G2245" s="13"/>
      <c r="H2245" s="13"/>
      <c r="I2245" s="13">
        <f>+I2244+G2245-H2245</f>
        <v>235.59899999924528</v>
      </c>
      <c r="J2245" s="12"/>
      <c r="L2245" s="4"/>
      <c r="M2245" t="s">
        <v>0</v>
      </c>
    </row>
    <row r="2246" spans="1:13" x14ac:dyDescent="0.2">
      <c r="A2246" s="18"/>
      <c r="B2246" s="17"/>
      <c r="C2246" s="12"/>
      <c r="D2246" s="13"/>
      <c r="E2246" s="13"/>
      <c r="F2246" s="13"/>
      <c r="G2246" s="13"/>
      <c r="H2246" s="13"/>
      <c r="I2246" s="13">
        <f>+I2245+G2246-H2246</f>
        <v>235.59899999924528</v>
      </c>
      <c r="J2246" s="12"/>
      <c r="L2246" s="4"/>
      <c r="M2246" t="s">
        <v>0</v>
      </c>
    </row>
    <row r="2247" spans="1:13" x14ac:dyDescent="0.2">
      <c r="A2247" s="18"/>
      <c r="B2247" s="17"/>
      <c r="C2247" s="12"/>
      <c r="D2247" s="13"/>
      <c r="E2247" s="13"/>
      <c r="F2247" s="13"/>
      <c r="G2247" s="13"/>
      <c r="H2247" s="13"/>
      <c r="I2247" s="13">
        <f>+I2246+G2247-H2247</f>
        <v>235.59899999924528</v>
      </c>
      <c r="J2247" s="12"/>
      <c r="L2247" s="4"/>
      <c r="M2247" t="s">
        <v>0</v>
      </c>
    </row>
    <row r="2248" spans="1:13" x14ac:dyDescent="0.2">
      <c r="A2248" s="18"/>
      <c r="B2248" s="17"/>
      <c r="C2248" s="12"/>
      <c r="D2248" s="13"/>
      <c r="E2248" s="13"/>
      <c r="F2248" s="13"/>
      <c r="G2248" s="13"/>
      <c r="H2248" s="13"/>
      <c r="I2248" s="13">
        <f>+I2247+G2248-H2248</f>
        <v>235.59899999924528</v>
      </c>
      <c r="J2248" s="12"/>
      <c r="L2248" s="4"/>
      <c r="M2248" t="s">
        <v>0</v>
      </c>
    </row>
    <row r="2249" spans="1:13" x14ac:dyDescent="0.2">
      <c r="A2249" s="18"/>
      <c r="B2249" s="17"/>
      <c r="C2249" s="12"/>
      <c r="D2249" s="13"/>
      <c r="E2249" s="13"/>
      <c r="F2249" s="13"/>
      <c r="G2249" s="13"/>
      <c r="H2249" s="13"/>
      <c r="I2249" s="13">
        <f>+I2248+G2249-H2249</f>
        <v>235.59899999924528</v>
      </c>
      <c r="J2249" s="12"/>
      <c r="L2249" s="4"/>
      <c r="M2249" t="s">
        <v>0</v>
      </c>
    </row>
    <row r="2250" spans="1:13" x14ac:dyDescent="0.2">
      <c r="A2250" s="18"/>
      <c r="B2250" s="17"/>
      <c r="C2250" s="12"/>
      <c r="D2250" s="13"/>
      <c r="E2250" s="13"/>
      <c r="F2250" s="13"/>
      <c r="G2250" s="13"/>
      <c r="H2250" s="13"/>
      <c r="I2250" s="13">
        <f>+I2249+G2250-H2250</f>
        <v>235.59899999924528</v>
      </c>
      <c r="J2250" s="12"/>
      <c r="L2250" s="4"/>
      <c r="M2250" t="s">
        <v>0</v>
      </c>
    </row>
    <row r="2251" spans="1:13" x14ac:dyDescent="0.2">
      <c r="A2251" s="18"/>
      <c r="B2251" s="17"/>
      <c r="C2251" s="12"/>
      <c r="D2251" s="13"/>
      <c r="E2251" s="13"/>
      <c r="F2251" s="13"/>
      <c r="G2251" s="13"/>
      <c r="H2251" s="13"/>
      <c r="I2251" s="13">
        <f>+I2250+G2251-H2251</f>
        <v>235.59899999924528</v>
      </c>
      <c r="J2251" s="12"/>
      <c r="L2251" s="4"/>
      <c r="M2251" t="s">
        <v>0</v>
      </c>
    </row>
    <row r="2252" spans="1:13" x14ac:dyDescent="0.2">
      <c r="A2252" s="18"/>
      <c r="B2252" s="17"/>
      <c r="C2252" s="12"/>
      <c r="D2252" s="13"/>
      <c r="E2252" s="13"/>
      <c r="F2252" s="13"/>
      <c r="G2252" s="13"/>
      <c r="H2252" s="13"/>
      <c r="I2252" s="13">
        <f>+I2251+G2252-H2252</f>
        <v>235.59899999924528</v>
      </c>
      <c r="J2252" s="12"/>
      <c r="L2252" s="4"/>
      <c r="M2252" t="s">
        <v>0</v>
      </c>
    </row>
    <row r="2253" spans="1:13" x14ac:dyDescent="0.2">
      <c r="A2253" s="18"/>
      <c r="B2253" s="17"/>
      <c r="C2253" s="12"/>
      <c r="D2253" s="13"/>
      <c r="E2253" s="13"/>
      <c r="F2253" s="13"/>
      <c r="G2253" s="13"/>
      <c r="H2253" s="13"/>
      <c r="I2253" s="13">
        <f>+I2252+G2253-H2253</f>
        <v>235.59899999924528</v>
      </c>
      <c r="J2253" s="12"/>
      <c r="L2253" s="4"/>
      <c r="M2253" t="s">
        <v>0</v>
      </c>
    </row>
    <row r="2254" spans="1:13" x14ac:dyDescent="0.2">
      <c r="A2254" s="18"/>
      <c r="B2254" s="17"/>
      <c r="C2254" s="12"/>
      <c r="D2254" s="13"/>
      <c r="E2254" s="13"/>
      <c r="F2254" s="13"/>
      <c r="G2254" s="13"/>
      <c r="H2254" s="13"/>
      <c r="I2254" s="13">
        <f>+I2253+G2254-H2254</f>
        <v>235.59899999924528</v>
      </c>
      <c r="J2254" s="12"/>
      <c r="L2254" s="4"/>
      <c r="M2254" t="s">
        <v>0</v>
      </c>
    </row>
    <row r="2255" spans="1:13" x14ac:dyDescent="0.2">
      <c r="A2255" s="18"/>
      <c r="B2255" s="17"/>
      <c r="C2255" s="12"/>
      <c r="D2255" s="13"/>
      <c r="E2255" s="13"/>
      <c r="F2255" s="13"/>
      <c r="G2255" s="13"/>
      <c r="H2255" s="13"/>
      <c r="I2255" s="13">
        <f>+I2254+G2255-H2255</f>
        <v>235.59899999924528</v>
      </c>
      <c r="J2255" s="12"/>
      <c r="L2255" s="4"/>
      <c r="M2255" t="s">
        <v>0</v>
      </c>
    </row>
    <row r="2256" spans="1:13" x14ac:dyDescent="0.2">
      <c r="A2256" s="18"/>
      <c r="B2256" s="17"/>
      <c r="C2256" s="12"/>
      <c r="D2256" s="13"/>
      <c r="E2256" s="13"/>
      <c r="F2256" s="13"/>
      <c r="G2256" s="13"/>
      <c r="H2256" s="13"/>
      <c r="I2256" s="13">
        <f>+I2255+G2256-H2256</f>
        <v>235.59899999924528</v>
      </c>
      <c r="J2256" s="12"/>
      <c r="L2256" s="4"/>
      <c r="M2256" t="s">
        <v>0</v>
      </c>
    </row>
    <row r="2257" spans="1:13" x14ac:dyDescent="0.2">
      <c r="A2257" s="18"/>
      <c r="B2257" s="17"/>
      <c r="C2257" s="12"/>
      <c r="D2257" s="13"/>
      <c r="E2257" s="13"/>
      <c r="F2257" s="13"/>
      <c r="G2257" s="13"/>
      <c r="H2257" s="13"/>
      <c r="I2257" s="13">
        <f>+I2256+G2257-H2257</f>
        <v>235.59899999924528</v>
      </c>
      <c r="J2257" s="12"/>
      <c r="L2257" s="4"/>
      <c r="M2257" t="s">
        <v>0</v>
      </c>
    </row>
    <row r="2258" spans="1:13" x14ac:dyDescent="0.2">
      <c r="A2258" s="18"/>
      <c r="B2258" s="17"/>
      <c r="C2258" s="12"/>
      <c r="D2258" s="13"/>
      <c r="E2258" s="13"/>
      <c r="F2258" s="13"/>
      <c r="G2258" s="13"/>
      <c r="H2258" s="13"/>
      <c r="I2258" s="13">
        <f>+I2257+G2258-H2258</f>
        <v>235.59899999924528</v>
      </c>
      <c r="J2258" s="12"/>
      <c r="L2258" s="4"/>
      <c r="M2258" t="s">
        <v>0</v>
      </c>
    </row>
    <row r="2259" spans="1:13" x14ac:dyDescent="0.2">
      <c r="A2259" s="18"/>
      <c r="B2259" s="17"/>
      <c r="C2259" s="12"/>
      <c r="D2259" s="13"/>
      <c r="E2259" s="13"/>
      <c r="F2259" s="13"/>
      <c r="G2259" s="13"/>
      <c r="H2259" s="13"/>
      <c r="I2259" s="13">
        <f>+I2258+G2259-H2259</f>
        <v>235.59899999924528</v>
      </c>
      <c r="J2259" s="12"/>
      <c r="L2259" s="4"/>
      <c r="M2259" t="s">
        <v>0</v>
      </c>
    </row>
    <row r="2260" spans="1:13" x14ac:dyDescent="0.2">
      <c r="A2260" s="18"/>
      <c r="B2260" s="17"/>
      <c r="C2260" s="12"/>
      <c r="D2260" s="13"/>
      <c r="E2260" s="13"/>
      <c r="F2260" s="13"/>
      <c r="G2260" s="13"/>
      <c r="H2260" s="13"/>
      <c r="I2260" s="13">
        <f>+I2259+G2260-H2260</f>
        <v>235.59899999924528</v>
      </c>
      <c r="J2260" s="12"/>
      <c r="L2260" s="4"/>
      <c r="M2260" t="s">
        <v>0</v>
      </c>
    </row>
    <row r="2261" spans="1:13" x14ac:dyDescent="0.2">
      <c r="A2261" s="18"/>
      <c r="B2261" s="17"/>
      <c r="C2261" s="12"/>
      <c r="D2261" s="13"/>
      <c r="E2261" s="13"/>
      <c r="F2261" s="13"/>
      <c r="G2261" s="13"/>
      <c r="H2261" s="13"/>
      <c r="I2261" s="13">
        <f>+I2260+G2261-H2261</f>
        <v>235.59899999924528</v>
      </c>
      <c r="J2261" s="12"/>
      <c r="L2261" s="4"/>
      <c r="M2261" t="s">
        <v>0</v>
      </c>
    </row>
    <row r="2262" spans="1:13" x14ac:dyDescent="0.2">
      <c r="A2262" s="18"/>
      <c r="B2262" s="17"/>
      <c r="C2262" s="12"/>
      <c r="D2262" s="13"/>
      <c r="E2262" s="13"/>
      <c r="F2262" s="13"/>
      <c r="G2262" s="13"/>
      <c r="H2262" s="13"/>
      <c r="I2262" s="13">
        <f>+I2261+G2262-H2262</f>
        <v>235.59899999924528</v>
      </c>
      <c r="J2262" s="12"/>
      <c r="L2262" s="4"/>
      <c r="M2262" t="s">
        <v>0</v>
      </c>
    </row>
    <row r="2263" spans="1:13" x14ac:dyDescent="0.2">
      <c r="A2263" s="18"/>
      <c r="B2263" s="17"/>
      <c r="C2263" s="12"/>
      <c r="D2263" s="13"/>
      <c r="E2263" s="13"/>
      <c r="F2263" s="13"/>
      <c r="G2263" s="13"/>
      <c r="H2263" s="13"/>
      <c r="I2263" s="13">
        <f>+I2262+G2263-H2263</f>
        <v>235.59899999924528</v>
      </c>
      <c r="J2263" s="12"/>
      <c r="L2263" s="4"/>
      <c r="M2263" t="s">
        <v>0</v>
      </c>
    </row>
    <row r="2264" spans="1:13" x14ac:dyDescent="0.2">
      <c r="A2264" s="18"/>
      <c r="B2264" s="17"/>
      <c r="C2264" s="12"/>
      <c r="D2264" s="13"/>
      <c r="E2264" s="13"/>
      <c r="F2264" s="13"/>
      <c r="G2264" s="13"/>
      <c r="H2264" s="13"/>
      <c r="I2264" s="13">
        <f>+I2263+G2264-H2264</f>
        <v>235.59899999924528</v>
      </c>
      <c r="J2264" s="12"/>
      <c r="L2264" s="4"/>
      <c r="M2264" t="s">
        <v>0</v>
      </c>
    </row>
    <row r="2265" spans="1:13" x14ac:dyDescent="0.2">
      <c r="A2265" s="18"/>
      <c r="B2265" s="17"/>
      <c r="C2265" s="12"/>
      <c r="D2265" s="13"/>
      <c r="E2265" s="13"/>
      <c r="F2265" s="13"/>
      <c r="G2265" s="13"/>
      <c r="H2265" s="13"/>
      <c r="I2265" s="13">
        <f>+I2264+G2265-H2265</f>
        <v>235.59899999924528</v>
      </c>
      <c r="J2265" s="12"/>
      <c r="L2265" s="4"/>
      <c r="M2265" t="s">
        <v>0</v>
      </c>
    </row>
    <row r="2266" spans="1:13" x14ac:dyDescent="0.2">
      <c r="A2266" s="18"/>
      <c r="B2266" s="17"/>
      <c r="C2266" s="12"/>
      <c r="D2266" s="13"/>
      <c r="E2266" s="13"/>
      <c r="F2266" s="13"/>
      <c r="G2266" s="13"/>
      <c r="H2266" s="13"/>
      <c r="I2266" s="13">
        <f>+I2265+G2266-H2266</f>
        <v>235.59899999924528</v>
      </c>
      <c r="J2266" s="12"/>
      <c r="L2266" s="4"/>
      <c r="M2266" t="s">
        <v>0</v>
      </c>
    </row>
    <row r="2267" spans="1:13" x14ac:dyDescent="0.2">
      <c r="A2267" s="18"/>
      <c r="B2267" s="17"/>
      <c r="C2267" s="12"/>
      <c r="D2267" s="13"/>
      <c r="E2267" s="13"/>
      <c r="F2267" s="13"/>
      <c r="G2267" s="13"/>
      <c r="H2267" s="13"/>
      <c r="I2267" s="13">
        <f>+I2266+G2267-H2267</f>
        <v>235.59899999924528</v>
      </c>
      <c r="J2267" s="12"/>
      <c r="L2267" s="4"/>
      <c r="M2267" t="s">
        <v>0</v>
      </c>
    </row>
    <row r="2268" spans="1:13" x14ac:dyDescent="0.2">
      <c r="A2268" s="18"/>
      <c r="B2268" s="17"/>
      <c r="C2268" s="12"/>
      <c r="D2268" s="13"/>
      <c r="E2268" s="13"/>
      <c r="F2268" s="13"/>
      <c r="G2268" s="13"/>
      <c r="H2268" s="13"/>
      <c r="I2268" s="13">
        <f>+I2267+G2268-H2268</f>
        <v>235.59899999924528</v>
      </c>
      <c r="J2268" s="12"/>
      <c r="L2268" s="4"/>
      <c r="M2268" t="s">
        <v>0</v>
      </c>
    </row>
    <row r="2269" spans="1:13" x14ac:dyDescent="0.2">
      <c r="A2269" s="18"/>
      <c r="B2269" s="17"/>
      <c r="C2269" s="12"/>
      <c r="D2269" s="13"/>
      <c r="E2269" s="13"/>
      <c r="F2269" s="13"/>
      <c r="G2269" s="13"/>
      <c r="H2269" s="13"/>
      <c r="I2269" s="13">
        <f>+I2268+G2269-H2269</f>
        <v>235.59899999924528</v>
      </c>
      <c r="J2269" s="12"/>
      <c r="L2269" s="4"/>
      <c r="M2269" t="s">
        <v>0</v>
      </c>
    </row>
    <row r="2270" spans="1:13" x14ac:dyDescent="0.2">
      <c r="A2270" s="18"/>
      <c r="B2270" s="17"/>
      <c r="C2270" s="12"/>
      <c r="D2270" s="13"/>
      <c r="E2270" s="13"/>
      <c r="F2270" s="13"/>
      <c r="G2270" s="13"/>
      <c r="H2270" s="13"/>
      <c r="I2270" s="13">
        <f>+I2269+G2270-H2270</f>
        <v>235.59899999924528</v>
      </c>
      <c r="J2270" s="12"/>
      <c r="L2270" s="4"/>
      <c r="M2270" t="s">
        <v>0</v>
      </c>
    </row>
    <row r="2271" spans="1:13" x14ac:dyDescent="0.2">
      <c r="A2271" s="18"/>
      <c r="B2271" s="17"/>
      <c r="C2271" s="12"/>
      <c r="D2271" s="13"/>
      <c r="E2271" s="13"/>
      <c r="F2271" s="13"/>
      <c r="G2271" s="13"/>
      <c r="H2271" s="13"/>
      <c r="I2271" s="13">
        <f>+I2270+G2271-H2271</f>
        <v>235.59899999924528</v>
      </c>
      <c r="J2271" s="12"/>
      <c r="L2271" s="4"/>
      <c r="M2271" t="s">
        <v>0</v>
      </c>
    </row>
    <row r="2272" spans="1:13" x14ac:dyDescent="0.2">
      <c r="A2272" s="18"/>
      <c r="B2272" s="17"/>
      <c r="C2272" s="12"/>
      <c r="D2272" s="13"/>
      <c r="E2272" s="13"/>
      <c r="F2272" s="13"/>
      <c r="G2272" s="13"/>
      <c r="H2272" s="13"/>
      <c r="I2272" s="13">
        <f>+I2271+G2272-H2272</f>
        <v>235.59899999924528</v>
      </c>
      <c r="J2272" s="12"/>
      <c r="L2272" s="4"/>
      <c r="M2272" t="s">
        <v>0</v>
      </c>
    </row>
    <row r="2273" spans="1:13" x14ac:dyDescent="0.2">
      <c r="A2273" s="18"/>
      <c r="B2273" s="17"/>
      <c r="C2273" s="12"/>
      <c r="D2273" s="13"/>
      <c r="E2273" s="13"/>
      <c r="F2273" s="13"/>
      <c r="G2273" s="13"/>
      <c r="H2273" s="13"/>
      <c r="I2273" s="13">
        <f>+I2272+G2273-H2273</f>
        <v>235.59899999924528</v>
      </c>
      <c r="J2273" s="12"/>
      <c r="L2273" s="4"/>
      <c r="M2273" t="s">
        <v>0</v>
      </c>
    </row>
    <row r="2274" spans="1:13" x14ac:dyDescent="0.2">
      <c r="A2274" s="18"/>
      <c r="B2274" s="17"/>
      <c r="C2274" s="12"/>
      <c r="D2274" s="13"/>
      <c r="E2274" s="13"/>
      <c r="F2274" s="13"/>
      <c r="G2274" s="13"/>
      <c r="H2274" s="13"/>
      <c r="I2274" s="13">
        <f>+I2273+G2274-H2274</f>
        <v>235.59899999924528</v>
      </c>
      <c r="J2274" s="12"/>
      <c r="L2274" s="4"/>
      <c r="M2274" t="s">
        <v>0</v>
      </c>
    </row>
    <row r="2275" spans="1:13" x14ac:dyDescent="0.2">
      <c r="A2275" s="18"/>
      <c r="B2275" s="17"/>
      <c r="C2275" s="12"/>
      <c r="D2275" s="13"/>
      <c r="E2275" s="13"/>
      <c r="F2275" s="13"/>
      <c r="G2275" s="13"/>
      <c r="H2275" s="13"/>
      <c r="I2275" s="13">
        <f>+I2274+G2275-H2275</f>
        <v>235.59899999924528</v>
      </c>
      <c r="J2275" s="12"/>
      <c r="L2275" s="4"/>
      <c r="M2275" t="s">
        <v>0</v>
      </c>
    </row>
    <row r="2276" spans="1:13" x14ac:dyDescent="0.2">
      <c r="A2276" s="18"/>
      <c r="B2276" s="17"/>
      <c r="C2276" s="12"/>
      <c r="D2276" s="13"/>
      <c r="E2276" s="13"/>
      <c r="F2276" s="13"/>
      <c r="G2276" s="13"/>
      <c r="H2276" s="13"/>
      <c r="I2276" s="13">
        <f>+I2275+G2276-H2276</f>
        <v>235.59899999924528</v>
      </c>
      <c r="J2276" s="12"/>
      <c r="L2276" s="4"/>
      <c r="M2276" t="s">
        <v>0</v>
      </c>
    </row>
    <row r="2277" spans="1:13" x14ac:dyDescent="0.2">
      <c r="A2277" s="18"/>
      <c r="B2277" s="17"/>
      <c r="C2277" s="12"/>
      <c r="D2277" s="13"/>
      <c r="E2277" s="13"/>
      <c r="F2277" s="13"/>
      <c r="G2277" s="13"/>
      <c r="H2277" s="13"/>
      <c r="I2277" s="13">
        <f>+I2276+G2277-H2277</f>
        <v>235.59899999924528</v>
      </c>
      <c r="J2277" s="12"/>
      <c r="L2277" s="4"/>
      <c r="M2277" t="s">
        <v>0</v>
      </c>
    </row>
    <row r="2278" spans="1:13" x14ac:dyDescent="0.2">
      <c r="A2278" s="18"/>
      <c r="B2278" s="17"/>
      <c r="C2278" s="12"/>
      <c r="D2278" s="13"/>
      <c r="E2278" s="13"/>
      <c r="F2278" s="13"/>
      <c r="G2278" s="13"/>
      <c r="H2278" s="13"/>
      <c r="I2278" s="13">
        <f>+I2277+G2278-H2278</f>
        <v>235.59899999924528</v>
      </c>
      <c r="J2278" s="12"/>
      <c r="L2278" s="4"/>
      <c r="M2278" t="s">
        <v>0</v>
      </c>
    </row>
    <row r="2279" spans="1:13" x14ac:dyDescent="0.2">
      <c r="A2279" s="18"/>
      <c r="B2279" s="17"/>
      <c r="C2279" s="12"/>
      <c r="D2279" s="13"/>
      <c r="E2279" s="13"/>
      <c r="F2279" s="13"/>
      <c r="G2279" s="13"/>
      <c r="H2279" s="13"/>
      <c r="I2279" s="13">
        <f>+I2278+G2279-H2279</f>
        <v>235.59899999924528</v>
      </c>
      <c r="J2279" s="12"/>
      <c r="L2279" s="4"/>
      <c r="M2279" t="s">
        <v>0</v>
      </c>
    </row>
    <row r="2280" spans="1:13" x14ac:dyDescent="0.2">
      <c r="A2280" s="18"/>
      <c r="B2280" s="17"/>
      <c r="C2280" s="12"/>
      <c r="D2280" s="13"/>
      <c r="E2280" s="13"/>
      <c r="F2280" s="13"/>
      <c r="G2280" s="13"/>
      <c r="H2280" s="13"/>
      <c r="I2280" s="13">
        <f>+I2279+G2280-H2280</f>
        <v>235.59899999924528</v>
      </c>
      <c r="J2280" s="12"/>
      <c r="L2280" s="4"/>
      <c r="M2280" t="s">
        <v>0</v>
      </c>
    </row>
    <row r="2281" spans="1:13" x14ac:dyDescent="0.2">
      <c r="A2281" s="18"/>
      <c r="B2281" s="17"/>
      <c r="C2281" s="12"/>
      <c r="D2281" s="13"/>
      <c r="E2281" s="13"/>
      <c r="F2281" s="13"/>
      <c r="G2281" s="13"/>
      <c r="H2281" s="13"/>
      <c r="I2281" s="13">
        <f>+I2280+G2281-H2281</f>
        <v>235.59899999924528</v>
      </c>
      <c r="J2281" s="12"/>
      <c r="L2281" s="4"/>
      <c r="M2281" t="s">
        <v>0</v>
      </c>
    </row>
    <row r="2282" spans="1:13" x14ac:dyDescent="0.2">
      <c r="A2282" s="18"/>
      <c r="B2282" s="17"/>
      <c r="C2282" s="12"/>
      <c r="D2282" s="13"/>
      <c r="E2282" s="13"/>
      <c r="F2282" s="13"/>
      <c r="G2282" s="13"/>
      <c r="H2282" s="13"/>
      <c r="I2282" s="13">
        <f>+I2281+G2282-H2282</f>
        <v>235.59899999924528</v>
      </c>
      <c r="J2282" s="12"/>
      <c r="L2282" s="4"/>
      <c r="M2282" t="s">
        <v>0</v>
      </c>
    </row>
    <row r="2283" spans="1:13" x14ac:dyDescent="0.2">
      <c r="A2283" s="18"/>
      <c r="B2283" s="17"/>
      <c r="C2283" s="12"/>
      <c r="D2283" s="13"/>
      <c r="E2283" s="13"/>
      <c r="F2283" s="13"/>
      <c r="G2283" s="13"/>
      <c r="H2283" s="13"/>
      <c r="I2283" s="13">
        <f>+I2282+G2283-H2283</f>
        <v>235.59899999924528</v>
      </c>
      <c r="J2283" s="12"/>
      <c r="L2283" s="4"/>
      <c r="M2283" t="s">
        <v>0</v>
      </c>
    </row>
    <row r="2284" spans="1:13" x14ac:dyDescent="0.2">
      <c r="A2284" s="18"/>
      <c r="B2284" s="17"/>
      <c r="C2284" s="12"/>
      <c r="D2284" s="13"/>
      <c r="E2284" s="13"/>
      <c r="F2284" s="13"/>
      <c r="G2284" s="13"/>
      <c r="H2284" s="13"/>
      <c r="I2284" s="13">
        <f>+I2283+G2284-H2284</f>
        <v>235.59899999924528</v>
      </c>
      <c r="J2284" s="12"/>
      <c r="L2284" s="4"/>
      <c r="M2284" t="s">
        <v>0</v>
      </c>
    </row>
    <row r="2285" spans="1:13" x14ac:dyDescent="0.2">
      <c r="A2285" s="18"/>
      <c r="B2285" s="17"/>
      <c r="C2285" s="12"/>
      <c r="D2285" s="13"/>
      <c r="E2285" s="13"/>
      <c r="F2285" s="13"/>
      <c r="G2285" s="13"/>
      <c r="H2285" s="13"/>
      <c r="I2285" s="13">
        <f>+I2284+G2285-H2285</f>
        <v>235.59899999924528</v>
      </c>
      <c r="J2285" s="12"/>
      <c r="L2285" s="4"/>
      <c r="M2285" t="s">
        <v>0</v>
      </c>
    </row>
    <row r="2286" spans="1:13" x14ac:dyDescent="0.2">
      <c r="A2286" s="18"/>
      <c r="B2286" s="17"/>
      <c r="C2286" s="12"/>
      <c r="D2286" s="13"/>
      <c r="E2286" s="13"/>
      <c r="F2286" s="13"/>
      <c r="G2286" s="13"/>
      <c r="H2286" s="13"/>
      <c r="I2286" s="13">
        <f>+I2285+G2286-H2286</f>
        <v>235.59899999924528</v>
      </c>
      <c r="J2286" s="12"/>
      <c r="L2286" s="4"/>
      <c r="M2286" t="s">
        <v>0</v>
      </c>
    </row>
    <row r="2287" spans="1:13" x14ac:dyDescent="0.2">
      <c r="A2287" s="18"/>
      <c r="B2287" s="17"/>
      <c r="C2287" s="12"/>
      <c r="D2287" s="13"/>
      <c r="E2287" s="13"/>
      <c r="F2287" s="13"/>
      <c r="G2287" s="13"/>
      <c r="H2287" s="13"/>
      <c r="I2287" s="13">
        <f>+I2286+G2287-H2287</f>
        <v>235.59899999924528</v>
      </c>
      <c r="J2287" s="12"/>
      <c r="L2287" s="4"/>
      <c r="M2287" t="s">
        <v>0</v>
      </c>
    </row>
    <row r="2288" spans="1:13" x14ac:dyDescent="0.2">
      <c r="A2288" s="18"/>
      <c r="B2288" s="17"/>
      <c r="C2288" s="12"/>
      <c r="D2288" s="13"/>
      <c r="E2288" s="13"/>
      <c r="F2288" s="13"/>
      <c r="G2288" s="13"/>
      <c r="H2288" s="13"/>
      <c r="I2288" s="13">
        <f>+I2287+G2288-H2288</f>
        <v>235.59899999924528</v>
      </c>
      <c r="J2288" s="12"/>
      <c r="L2288" s="4"/>
      <c r="M2288" t="s">
        <v>0</v>
      </c>
    </row>
    <row r="2289" spans="1:13" x14ac:dyDescent="0.2">
      <c r="A2289" s="18"/>
      <c r="B2289" s="17"/>
      <c r="C2289" s="12"/>
      <c r="D2289" s="13"/>
      <c r="E2289" s="13"/>
      <c r="F2289" s="13"/>
      <c r="G2289" s="13"/>
      <c r="H2289" s="13"/>
      <c r="I2289" s="13">
        <f>+I2288+G2289-H2289</f>
        <v>235.59899999924528</v>
      </c>
      <c r="J2289" s="12"/>
      <c r="L2289" s="4"/>
      <c r="M2289" t="s">
        <v>0</v>
      </c>
    </row>
    <row r="2290" spans="1:13" x14ac:dyDescent="0.2">
      <c r="A2290" s="18"/>
      <c r="B2290" s="17"/>
      <c r="C2290" s="12"/>
      <c r="D2290" s="13"/>
      <c r="E2290" s="13"/>
      <c r="F2290" s="13"/>
      <c r="G2290" s="13"/>
      <c r="H2290" s="13"/>
      <c r="I2290" s="13">
        <f>+I2289+G2290-H2290</f>
        <v>235.59899999924528</v>
      </c>
      <c r="J2290" s="12"/>
      <c r="L2290" s="4"/>
      <c r="M2290" t="s">
        <v>0</v>
      </c>
    </row>
    <row r="2291" spans="1:13" x14ac:dyDescent="0.2">
      <c r="A2291" s="18"/>
      <c r="B2291" s="17"/>
      <c r="C2291" s="12"/>
      <c r="D2291" s="13"/>
      <c r="E2291" s="13"/>
      <c r="F2291" s="13"/>
      <c r="G2291" s="13"/>
      <c r="H2291" s="13"/>
      <c r="I2291" s="13">
        <f>+I2290+G2291-H2291</f>
        <v>235.59899999924528</v>
      </c>
      <c r="J2291" s="12"/>
      <c r="L2291" s="4"/>
      <c r="M2291" t="s">
        <v>0</v>
      </c>
    </row>
    <row r="2292" spans="1:13" x14ac:dyDescent="0.2">
      <c r="A2292" s="18"/>
      <c r="B2292" s="17"/>
      <c r="C2292" s="12"/>
      <c r="D2292" s="13"/>
      <c r="E2292" s="13"/>
      <c r="F2292" s="13"/>
      <c r="G2292" s="13"/>
      <c r="H2292" s="13"/>
      <c r="I2292" s="13">
        <f>+I2291+G2292-H2292</f>
        <v>235.59899999924528</v>
      </c>
      <c r="J2292" s="12"/>
      <c r="L2292" s="4"/>
      <c r="M2292" t="s">
        <v>0</v>
      </c>
    </row>
    <row r="2293" spans="1:13" x14ac:dyDescent="0.2">
      <c r="A2293" s="18"/>
      <c r="B2293" s="17"/>
      <c r="C2293" s="12"/>
      <c r="D2293" s="13"/>
      <c r="E2293" s="13"/>
      <c r="F2293" s="13"/>
      <c r="G2293" s="13"/>
      <c r="H2293" s="13"/>
      <c r="I2293" s="13">
        <f>+I2292+G2293-H2293</f>
        <v>235.59899999924528</v>
      </c>
      <c r="J2293" s="12"/>
      <c r="L2293" s="4"/>
      <c r="M2293" t="s">
        <v>0</v>
      </c>
    </row>
    <row r="2294" spans="1:13" x14ac:dyDescent="0.2">
      <c r="A2294" s="18"/>
      <c r="B2294" s="17"/>
      <c r="C2294" s="12"/>
      <c r="D2294" s="13"/>
      <c r="E2294" s="13"/>
      <c r="F2294" s="13"/>
      <c r="G2294" s="13"/>
      <c r="H2294" s="13"/>
      <c r="I2294" s="13">
        <f>+I2293+G2294-H2294</f>
        <v>235.59899999924528</v>
      </c>
      <c r="J2294" s="12"/>
      <c r="L2294" s="4"/>
      <c r="M2294" t="s">
        <v>0</v>
      </c>
    </row>
    <row r="2295" spans="1:13" x14ac:dyDescent="0.2">
      <c r="A2295" s="18"/>
      <c r="B2295" s="17"/>
      <c r="C2295" s="12"/>
      <c r="D2295" s="13"/>
      <c r="E2295" s="13"/>
      <c r="F2295" s="13"/>
      <c r="G2295" s="13"/>
      <c r="H2295" s="13"/>
      <c r="I2295" s="13">
        <f>+I2294+G2295-H2295</f>
        <v>235.59899999924528</v>
      </c>
      <c r="J2295" s="12"/>
      <c r="L2295" s="4"/>
      <c r="M2295" t="s">
        <v>0</v>
      </c>
    </row>
    <row r="2296" spans="1:13" x14ac:dyDescent="0.2">
      <c r="A2296" s="18"/>
      <c r="B2296" s="17"/>
      <c r="C2296" s="12"/>
      <c r="D2296" s="13"/>
      <c r="E2296" s="13"/>
      <c r="F2296" s="13"/>
      <c r="G2296" s="13"/>
      <c r="H2296" s="13"/>
      <c r="I2296" s="13">
        <f>+I2295+G2296-H2296</f>
        <v>235.59899999924528</v>
      </c>
      <c r="J2296" s="12"/>
      <c r="L2296" s="4"/>
      <c r="M2296" t="s">
        <v>0</v>
      </c>
    </row>
    <row r="2297" spans="1:13" x14ac:dyDescent="0.2">
      <c r="A2297" s="18"/>
      <c r="B2297" s="17"/>
      <c r="C2297" s="12"/>
      <c r="D2297" s="13"/>
      <c r="E2297" s="13"/>
      <c r="F2297" s="13"/>
      <c r="G2297" s="13"/>
      <c r="H2297" s="13"/>
      <c r="I2297" s="13">
        <f>+I2296+G2297-H2297</f>
        <v>235.59899999924528</v>
      </c>
      <c r="J2297" s="12"/>
      <c r="L2297" s="4"/>
      <c r="M2297" t="s">
        <v>0</v>
      </c>
    </row>
    <row r="2298" spans="1:13" x14ac:dyDescent="0.2">
      <c r="A2298" s="18"/>
      <c r="B2298" s="17"/>
      <c r="C2298" s="12"/>
      <c r="D2298" s="13"/>
      <c r="E2298" s="13"/>
      <c r="F2298" s="13"/>
      <c r="G2298" s="13"/>
      <c r="H2298" s="13"/>
      <c r="I2298" s="13">
        <f>+I2297+G2298-H2298</f>
        <v>235.59899999924528</v>
      </c>
      <c r="J2298" s="12"/>
      <c r="L2298" s="4"/>
      <c r="M2298" t="s">
        <v>0</v>
      </c>
    </row>
    <row r="2299" spans="1:13" x14ac:dyDescent="0.2">
      <c r="A2299" s="18"/>
      <c r="B2299" s="17"/>
      <c r="C2299" s="12"/>
      <c r="D2299" s="13"/>
      <c r="E2299" s="13"/>
      <c r="F2299" s="13"/>
      <c r="G2299" s="13"/>
      <c r="H2299" s="13"/>
      <c r="I2299" s="13">
        <f>+I2298+G2299-H2299</f>
        <v>235.59899999924528</v>
      </c>
      <c r="J2299" s="12"/>
      <c r="L2299" s="4"/>
      <c r="M2299" t="s">
        <v>0</v>
      </c>
    </row>
    <row r="2300" spans="1:13" x14ac:dyDescent="0.2">
      <c r="A2300" s="18"/>
      <c r="B2300" s="17"/>
      <c r="C2300" s="12"/>
      <c r="D2300" s="13"/>
      <c r="E2300" s="13"/>
      <c r="F2300" s="13"/>
      <c r="G2300" s="13"/>
      <c r="H2300" s="13"/>
      <c r="I2300" s="13">
        <f>+I2299+G2300-H2300</f>
        <v>235.59899999924528</v>
      </c>
      <c r="J2300" s="12"/>
      <c r="L2300" s="4"/>
      <c r="M2300" t="s">
        <v>0</v>
      </c>
    </row>
    <row r="2301" spans="1:13" x14ac:dyDescent="0.2">
      <c r="A2301" s="18"/>
      <c r="B2301" s="17"/>
      <c r="C2301" s="12"/>
      <c r="D2301" s="13"/>
      <c r="E2301" s="13"/>
      <c r="F2301" s="13"/>
      <c r="G2301" s="13"/>
      <c r="H2301" s="13"/>
      <c r="I2301" s="13">
        <f>+I2300+G2301-H2301</f>
        <v>235.59899999924528</v>
      </c>
      <c r="J2301" s="12"/>
      <c r="L2301" s="4"/>
      <c r="M2301" t="s">
        <v>0</v>
      </c>
    </row>
    <row r="2302" spans="1:13" x14ac:dyDescent="0.2">
      <c r="A2302" s="18"/>
      <c r="B2302" s="17"/>
      <c r="C2302" s="12"/>
      <c r="D2302" s="13"/>
      <c r="E2302" s="13"/>
      <c r="F2302" s="13"/>
      <c r="G2302" s="13"/>
      <c r="H2302" s="13"/>
      <c r="I2302" s="13">
        <f>+I2301+G2302-H2302</f>
        <v>235.59899999924528</v>
      </c>
      <c r="J2302" s="12"/>
      <c r="L2302" s="4"/>
      <c r="M2302" t="s">
        <v>0</v>
      </c>
    </row>
    <row r="2303" spans="1:13" x14ac:dyDescent="0.2">
      <c r="A2303" s="18"/>
      <c r="B2303" s="17"/>
      <c r="C2303" s="12"/>
      <c r="D2303" s="13"/>
      <c r="E2303" s="13"/>
      <c r="F2303" s="13"/>
      <c r="G2303" s="13"/>
      <c r="H2303" s="13"/>
      <c r="I2303" s="13">
        <f>+I2302+G2303-H2303</f>
        <v>235.59899999924528</v>
      </c>
      <c r="J2303" s="12"/>
      <c r="L2303" s="4"/>
      <c r="M2303" t="s">
        <v>0</v>
      </c>
    </row>
    <row r="2304" spans="1:13" x14ac:dyDescent="0.2">
      <c r="A2304" s="18"/>
      <c r="B2304" s="17"/>
      <c r="C2304" s="12"/>
      <c r="D2304" s="13"/>
      <c r="E2304" s="13"/>
      <c r="F2304" s="13"/>
      <c r="G2304" s="13"/>
      <c r="H2304" s="13"/>
      <c r="I2304" s="13">
        <f>+I2303+G2304-H2304</f>
        <v>235.59899999924528</v>
      </c>
      <c r="J2304" s="12"/>
      <c r="L2304" s="4"/>
      <c r="M2304" t="s">
        <v>0</v>
      </c>
    </row>
    <row r="2305" spans="1:13" x14ac:dyDescent="0.2">
      <c r="A2305" s="18"/>
      <c r="B2305" s="17"/>
      <c r="C2305" s="12"/>
      <c r="D2305" s="13"/>
      <c r="E2305" s="13"/>
      <c r="F2305" s="13"/>
      <c r="G2305" s="13"/>
      <c r="H2305" s="13"/>
      <c r="I2305" s="13">
        <f>+I2304+G2305-H2305</f>
        <v>235.59899999924528</v>
      </c>
      <c r="J2305" s="12"/>
      <c r="L2305" s="4"/>
      <c r="M2305" t="s">
        <v>0</v>
      </c>
    </row>
    <row r="2306" spans="1:13" x14ac:dyDescent="0.2">
      <c r="A2306" s="18"/>
      <c r="B2306" s="17"/>
      <c r="C2306" s="12"/>
      <c r="D2306" s="13"/>
      <c r="E2306" s="13"/>
      <c r="F2306" s="13"/>
      <c r="G2306" s="13"/>
      <c r="H2306" s="13"/>
      <c r="I2306" s="13">
        <f>+I2305+G2306-H2306</f>
        <v>235.59899999924528</v>
      </c>
      <c r="J2306" s="12"/>
      <c r="L2306" s="4"/>
      <c r="M2306" t="s">
        <v>0</v>
      </c>
    </row>
    <row r="2307" spans="1:13" x14ac:dyDescent="0.2">
      <c r="A2307" s="18"/>
      <c r="B2307" s="17"/>
      <c r="C2307" s="12"/>
      <c r="D2307" s="13"/>
      <c r="E2307" s="13"/>
      <c r="F2307" s="13"/>
      <c r="G2307" s="13"/>
      <c r="H2307" s="13"/>
      <c r="I2307" s="13">
        <f>+I2306+G2307-H2307</f>
        <v>235.59899999924528</v>
      </c>
      <c r="J2307" s="12"/>
      <c r="L2307" s="4"/>
      <c r="M2307" t="s">
        <v>0</v>
      </c>
    </row>
    <row r="2308" spans="1:13" x14ac:dyDescent="0.2">
      <c r="A2308" s="18"/>
      <c r="B2308" s="17"/>
      <c r="C2308" s="12"/>
      <c r="D2308" s="13"/>
      <c r="E2308" s="13"/>
      <c r="F2308" s="13"/>
      <c r="G2308" s="13"/>
      <c r="H2308" s="13"/>
      <c r="I2308" s="13">
        <f>+I2307+G2308-H2308</f>
        <v>235.59899999924528</v>
      </c>
      <c r="J2308" s="12"/>
      <c r="L2308" s="4"/>
      <c r="M2308" t="s">
        <v>0</v>
      </c>
    </row>
    <row r="2309" spans="1:13" x14ac:dyDescent="0.2">
      <c r="A2309" s="18"/>
      <c r="B2309" s="17"/>
      <c r="C2309" s="12"/>
      <c r="D2309" s="13"/>
      <c r="E2309" s="13"/>
      <c r="F2309" s="13"/>
      <c r="G2309" s="13"/>
      <c r="H2309" s="13"/>
      <c r="I2309" s="13">
        <f>+I2308+G2309-H2309</f>
        <v>235.59899999924528</v>
      </c>
      <c r="J2309" s="12"/>
      <c r="L2309" s="4"/>
      <c r="M2309" t="s">
        <v>0</v>
      </c>
    </row>
    <row r="2310" spans="1:13" x14ac:dyDescent="0.2">
      <c r="A2310" s="18"/>
      <c r="B2310" s="17"/>
      <c r="C2310" s="12"/>
      <c r="D2310" s="13"/>
      <c r="E2310" s="13"/>
      <c r="F2310" s="13"/>
      <c r="G2310" s="13"/>
      <c r="H2310" s="13"/>
      <c r="I2310" s="13">
        <f>+I2309+G2310-H2310</f>
        <v>235.59899999924528</v>
      </c>
      <c r="J2310" s="12"/>
      <c r="L2310" s="4"/>
      <c r="M2310" t="s">
        <v>0</v>
      </c>
    </row>
    <row r="2311" spans="1:13" x14ac:dyDescent="0.2">
      <c r="A2311" s="18"/>
      <c r="B2311" s="17"/>
      <c r="C2311" s="12"/>
      <c r="D2311" s="13"/>
      <c r="E2311" s="13"/>
      <c r="F2311" s="13"/>
      <c r="G2311" s="13"/>
      <c r="H2311" s="13"/>
      <c r="I2311" s="13">
        <f>+I2310+G2311-H2311</f>
        <v>235.59899999924528</v>
      </c>
      <c r="J2311" s="12"/>
      <c r="L2311" s="4"/>
      <c r="M2311" t="s">
        <v>0</v>
      </c>
    </row>
    <row r="2312" spans="1:13" x14ac:dyDescent="0.2">
      <c r="A2312" s="18"/>
      <c r="B2312" s="17"/>
      <c r="C2312" s="12"/>
      <c r="D2312" s="13"/>
      <c r="E2312" s="13"/>
      <c r="F2312" s="13"/>
      <c r="G2312" s="13"/>
      <c r="H2312" s="13"/>
      <c r="I2312" s="13">
        <f>+I2311+G2312-H2312</f>
        <v>235.59899999924528</v>
      </c>
      <c r="J2312" s="12"/>
      <c r="L2312" s="4"/>
      <c r="M2312" t="s">
        <v>0</v>
      </c>
    </row>
    <row r="2313" spans="1:13" x14ac:dyDescent="0.2">
      <c r="A2313" s="18"/>
      <c r="B2313" s="17"/>
      <c r="C2313" s="12"/>
      <c r="D2313" s="13"/>
      <c r="E2313" s="13"/>
      <c r="F2313" s="13"/>
      <c r="G2313" s="13"/>
      <c r="H2313" s="13"/>
      <c r="I2313" s="13">
        <f>+I2312+G2313-H2313</f>
        <v>235.59899999924528</v>
      </c>
      <c r="J2313" s="12"/>
      <c r="L2313" s="4"/>
      <c r="M2313" t="s">
        <v>0</v>
      </c>
    </row>
    <row r="2314" spans="1:13" x14ac:dyDescent="0.2">
      <c r="A2314" s="18"/>
      <c r="B2314" s="17"/>
      <c r="C2314" s="12"/>
      <c r="D2314" s="13"/>
      <c r="E2314" s="13"/>
      <c r="F2314" s="13"/>
      <c r="G2314" s="13"/>
      <c r="H2314" s="13"/>
      <c r="I2314" s="13">
        <f>+I2313+G2314-H2314</f>
        <v>235.59899999924528</v>
      </c>
      <c r="J2314" s="12"/>
      <c r="L2314" s="4"/>
      <c r="M2314" t="s">
        <v>0</v>
      </c>
    </row>
    <row r="2315" spans="1:13" x14ac:dyDescent="0.2">
      <c r="A2315" s="18"/>
      <c r="B2315" s="17"/>
      <c r="C2315" s="12"/>
      <c r="D2315" s="13"/>
      <c r="E2315" s="13"/>
      <c r="F2315" s="13"/>
      <c r="G2315" s="13"/>
      <c r="H2315" s="13"/>
      <c r="I2315" s="13">
        <f>+I2314+G2315-H2315</f>
        <v>235.59899999924528</v>
      </c>
      <c r="J2315" s="12"/>
      <c r="L2315" s="4"/>
      <c r="M2315" t="s">
        <v>0</v>
      </c>
    </row>
    <row r="2316" spans="1:13" x14ac:dyDescent="0.2">
      <c r="A2316" s="18"/>
      <c r="B2316" s="17"/>
      <c r="C2316" s="12"/>
      <c r="D2316" s="13"/>
      <c r="E2316" s="13"/>
      <c r="F2316" s="13"/>
      <c r="G2316" s="13"/>
      <c r="H2316" s="13"/>
      <c r="I2316" s="13">
        <f>+I2315+G2316-H2316</f>
        <v>235.59899999924528</v>
      </c>
      <c r="J2316" s="12"/>
      <c r="L2316" s="4"/>
      <c r="M2316" t="s">
        <v>0</v>
      </c>
    </row>
    <row r="2317" spans="1:13" x14ac:dyDescent="0.2">
      <c r="A2317" s="18"/>
      <c r="B2317" s="17"/>
      <c r="C2317" s="12"/>
      <c r="D2317" s="13"/>
      <c r="E2317" s="13"/>
      <c r="F2317" s="13"/>
      <c r="G2317" s="13"/>
      <c r="H2317" s="13"/>
      <c r="I2317" s="13">
        <f>+I2316+G2317-H2317</f>
        <v>235.59899999924528</v>
      </c>
      <c r="J2317" s="12"/>
      <c r="L2317" s="4"/>
      <c r="M2317" t="s">
        <v>0</v>
      </c>
    </row>
    <row r="2318" spans="1:13" x14ac:dyDescent="0.2">
      <c r="A2318" s="18"/>
      <c r="B2318" s="17"/>
      <c r="C2318" s="12"/>
      <c r="D2318" s="13"/>
      <c r="E2318" s="13"/>
      <c r="F2318" s="13"/>
      <c r="G2318" s="13"/>
      <c r="H2318" s="13"/>
      <c r="I2318" s="13">
        <f>+I2317+G2318-H2318</f>
        <v>235.59899999924528</v>
      </c>
      <c r="J2318" s="12"/>
      <c r="L2318" s="4"/>
      <c r="M2318" t="s">
        <v>0</v>
      </c>
    </row>
    <row r="2319" spans="1:13" x14ac:dyDescent="0.2">
      <c r="A2319" s="18"/>
      <c r="B2319" s="17"/>
      <c r="C2319" s="12"/>
      <c r="D2319" s="13"/>
      <c r="E2319" s="13"/>
      <c r="F2319" s="13"/>
      <c r="G2319" s="13"/>
      <c r="H2319" s="13"/>
      <c r="I2319" s="13">
        <f>+I2318+G2319-H2319</f>
        <v>235.59899999924528</v>
      </c>
      <c r="J2319" s="12"/>
      <c r="L2319" s="4"/>
      <c r="M2319" t="s">
        <v>0</v>
      </c>
    </row>
    <row r="2320" spans="1:13" x14ac:dyDescent="0.2">
      <c r="A2320" s="18"/>
      <c r="B2320" s="17"/>
      <c r="C2320" s="12"/>
      <c r="D2320" s="13"/>
      <c r="E2320" s="13"/>
      <c r="F2320" s="13"/>
      <c r="G2320" s="13"/>
      <c r="H2320" s="13"/>
      <c r="I2320" s="13">
        <f>+I2319+G2320-H2320</f>
        <v>235.59899999924528</v>
      </c>
      <c r="J2320" s="12"/>
      <c r="L2320" s="4"/>
      <c r="M2320" t="s">
        <v>0</v>
      </c>
    </row>
    <row r="2321" spans="1:13" x14ac:dyDescent="0.2">
      <c r="A2321" s="18"/>
      <c r="B2321" s="17"/>
      <c r="C2321" s="12"/>
      <c r="D2321" s="13"/>
      <c r="E2321" s="13"/>
      <c r="F2321" s="13"/>
      <c r="G2321" s="13"/>
      <c r="H2321" s="13"/>
      <c r="I2321" s="13">
        <f>+I2320+G2321-H2321</f>
        <v>235.59899999924528</v>
      </c>
      <c r="J2321" s="12"/>
      <c r="L2321" s="4"/>
      <c r="M2321" t="s">
        <v>0</v>
      </c>
    </row>
    <row r="2322" spans="1:13" x14ac:dyDescent="0.2">
      <c r="A2322" s="18"/>
      <c r="B2322" s="17"/>
      <c r="C2322" s="12"/>
      <c r="D2322" s="13"/>
      <c r="E2322" s="13"/>
      <c r="F2322" s="13"/>
      <c r="G2322" s="13"/>
      <c r="H2322" s="13"/>
      <c r="I2322" s="13">
        <f>+I2321+G2322-H2322</f>
        <v>235.59899999924528</v>
      </c>
      <c r="J2322" s="12"/>
      <c r="L2322" s="4"/>
      <c r="M2322" t="s">
        <v>0</v>
      </c>
    </row>
    <row r="2323" spans="1:13" x14ac:dyDescent="0.2">
      <c r="A2323" s="18"/>
      <c r="B2323" s="17"/>
      <c r="C2323" s="12"/>
      <c r="D2323" s="13"/>
      <c r="E2323" s="13"/>
      <c r="F2323" s="13"/>
      <c r="G2323" s="13"/>
      <c r="H2323" s="13"/>
      <c r="I2323" s="13">
        <f>+I2322+G2323-H2323</f>
        <v>235.59899999924528</v>
      </c>
      <c r="J2323" s="12"/>
      <c r="L2323" s="4"/>
      <c r="M2323" t="s">
        <v>0</v>
      </c>
    </row>
    <row r="2324" spans="1:13" x14ac:dyDescent="0.2">
      <c r="A2324" s="18"/>
      <c r="B2324" s="17"/>
      <c r="C2324" s="12"/>
      <c r="D2324" s="13"/>
      <c r="E2324" s="13"/>
      <c r="F2324" s="13"/>
      <c r="G2324" s="13"/>
      <c r="H2324" s="13"/>
      <c r="I2324" s="13">
        <f>+I2323+G2324-H2324</f>
        <v>235.59899999924528</v>
      </c>
      <c r="J2324" s="12"/>
      <c r="L2324" s="4"/>
      <c r="M2324" t="s">
        <v>0</v>
      </c>
    </row>
    <row r="2325" spans="1:13" x14ac:dyDescent="0.2">
      <c r="A2325" s="18"/>
      <c r="B2325" s="17"/>
      <c r="C2325" s="12"/>
      <c r="D2325" s="13"/>
      <c r="E2325" s="13"/>
      <c r="F2325" s="13"/>
      <c r="G2325" s="13"/>
      <c r="H2325" s="13"/>
      <c r="I2325" s="13">
        <f>+I2324+G2325-H2325</f>
        <v>235.59899999924528</v>
      </c>
      <c r="J2325" s="12"/>
      <c r="L2325" s="4"/>
      <c r="M2325" t="s">
        <v>0</v>
      </c>
    </row>
    <row r="2326" spans="1:13" x14ac:dyDescent="0.2">
      <c r="A2326" s="18"/>
      <c r="B2326" s="17"/>
      <c r="C2326" s="12"/>
      <c r="D2326" s="13"/>
      <c r="E2326" s="13"/>
      <c r="F2326" s="13"/>
      <c r="G2326" s="13"/>
      <c r="H2326" s="13"/>
      <c r="I2326" s="13">
        <f>+I2325+G2326-H2326</f>
        <v>235.59899999924528</v>
      </c>
      <c r="J2326" s="12"/>
      <c r="L2326" s="4"/>
      <c r="M2326" t="s">
        <v>0</v>
      </c>
    </row>
    <row r="2327" spans="1:13" x14ac:dyDescent="0.2">
      <c r="A2327" s="18"/>
      <c r="B2327" s="17"/>
      <c r="C2327" s="12"/>
      <c r="D2327" s="13"/>
      <c r="E2327" s="13"/>
      <c r="F2327" s="13"/>
      <c r="G2327" s="13"/>
      <c r="H2327" s="13"/>
      <c r="I2327" s="13">
        <f>+I2326+G2327-H2327</f>
        <v>235.59899999924528</v>
      </c>
      <c r="J2327" s="12"/>
      <c r="L2327" s="4"/>
      <c r="M2327" t="s">
        <v>0</v>
      </c>
    </row>
    <row r="2328" spans="1:13" x14ac:dyDescent="0.2">
      <c r="A2328" s="18"/>
      <c r="B2328" s="17"/>
      <c r="C2328" s="12"/>
      <c r="D2328" s="13"/>
      <c r="E2328" s="13"/>
      <c r="F2328" s="13"/>
      <c r="G2328" s="13"/>
      <c r="H2328" s="13"/>
      <c r="I2328" s="13">
        <f>+I2327+G2328-H2328</f>
        <v>235.59899999924528</v>
      </c>
      <c r="J2328" s="12"/>
      <c r="L2328" s="4"/>
      <c r="M2328" t="s">
        <v>0</v>
      </c>
    </row>
    <row r="2329" spans="1:13" x14ac:dyDescent="0.2">
      <c r="A2329" s="18"/>
      <c r="B2329" s="17"/>
      <c r="C2329" s="12"/>
      <c r="D2329" s="13"/>
      <c r="E2329" s="13"/>
      <c r="F2329" s="13"/>
      <c r="G2329" s="13"/>
      <c r="H2329" s="13"/>
      <c r="I2329" s="13">
        <f>+I2328+G2329-H2329</f>
        <v>235.59899999924528</v>
      </c>
      <c r="J2329" s="12"/>
      <c r="L2329" s="4"/>
      <c r="M2329" t="s">
        <v>0</v>
      </c>
    </row>
    <row r="2330" spans="1:13" x14ac:dyDescent="0.2">
      <c r="A2330" s="18"/>
      <c r="B2330" s="17"/>
      <c r="C2330" s="12"/>
      <c r="D2330" s="13"/>
      <c r="E2330" s="13"/>
      <c r="F2330" s="13"/>
      <c r="G2330" s="13"/>
      <c r="H2330" s="13"/>
      <c r="I2330" s="13">
        <f>+I2329+G2330-H2330</f>
        <v>235.59899999924528</v>
      </c>
      <c r="J2330" s="12"/>
      <c r="L2330" s="4"/>
      <c r="M2330" t="s">
        <v>0</v>
      </c>
    </row>
    <row r="2331" spans="1:13" x14ac:dyDescent="0.2">
      <c r="A2331" s="18"/>
      <c r="B2331" s="17"/>
      <c r="C2331" s="12"/>
      <c r="D2331" s="13"/>
      <c r="E2331" s="13"/>
      <c r="F2331" s="13"/>
      <c r="G2331" s="13"/>
      <c r="H2331" s="13"/>
      <c r="I2331" s="13">
        <f>+I2330+G2331-H2331</f>
        <v>235.59899999924528</v>
      </c>
      <c r="J2331" s="12"/>
      <c r="L2331" s="4"/>
      <c r="M2331" t="s">
        <v>0</v>
      </c>
    </row>
    <row r="2332" spans="1:13" x14ac:dyDescent="0.2">
      <c r="A2332" s="18"/>
      <c r="B2332" s="17"/>
      <c r="C2332" s="12"/>
      <c r="D2332" s="13"/>
      <c r="E2332" s="13"/>
      <c r="F2332" s="13"/>
      <c r="G2332" s="13"/>
      <c r="H2332" s="13"/>
      <c r="I2332" s="13">
        <f>+I2331+G2332-H2332</f>
        <v>235.59899999924528</v>
      </c>
      <c r="J2332" s="12"/>
      <c r="L2332" s="4"/>
      <c r="M2332" t="s">
        <v>0</v>
      </c>
    </row>
    <row r="2333" spans="1:13" x14ac:dyDescent="0.2">
      <c r="A2333" s="18"/>
      <c r="B2333" s="17"/>
      <c r="C2333" s="12"/>
      <c r="D2333" s="13"/>
      <c r="E2333" s="13"/>
      <c r="F2333" s="13"/>
      <c r="G2333" s="13"/>
      <c r="H2333" s="13"/>
      <c r="I2333" s="13">
        <f>+I2332+G2333-H2333</f>
        <v>235.59899999924528</v>
      </c>
      <c r="J2333" s="12"/>
      <c r="L2333" s="4"/>
      <c r="M2333" t="s">
        <v>0</v>
      </c>
    </row>
    <row r="2334" spans="1:13" x14ac:dyDescent="0.2">
      <c r="A2334" s="18"/>
      <c r="B2334" s="17"/>
      <c r="C2334" s="12"/>
      <c r="D2334" s="13"/>
      <c r="E2334" s="13"/>
      <c r="F2334" s="13"/>
      <c r="G2334" s="13"/>
      <c r="H2334" s="13"/>
      <c r="I2334" s="13">
        <f>+I2333+G2334-H2334</f>
        <v>235.59899999924528</v>
      </c>
      <c r="J2334" s="12"/>
      <c r="L2334" s="4"/>
      <c r="M2334" t="s">
        <v>0</v>
      </c>
    </row>
    <row r="2335" spans="1:13" x14ac:dyDescent="0.2">
      <c r="A2335" s="18"/>
      <c r="B2335" s="17"/>
      <c r="C2335" s="12"/>
      <c r="D2335" s="13"/>
      <c r="E2335" s="13"/>
      <c r="F2335" s="13"/>
      <c r="G2335" s="13"/>
      <c r="H2335" s="13"/>
      <c r="I2335" s="13">
        <f>+I2334+G2335-H2335</f>
        <v>235.59899999924528</v>
      </c>
      <c r="J2335" s="12"/>
      <c r="L2335" s="4"/>
      <c r="M2335" t="s">
        <v>0</v>
      </c>
    </row>
    <row r="2336" spans="1:13" x14ac:dyDescent="0.2">
      <c r="A2336" s="18"/>
      <c r="B2336" s="17"/>
      <c r="C2336" s="12"/>
      <c r="D2336" s="13"/>
      <c r="E2336" s="13"/>
      <c r="F2336" s="13"/>
      <c r="G2336" s="13"/>
      <c r="H2336" s="13"/>
      <c r="I2336" s="13">
        <f>+I2335+G2336-H2336</f>
        <v>235.59899999924528</v>
      </c>
      <c r="J2336" s="12"/>
      <c r="L2336" s="4"/>
      <c r="M2336" t="s">
        <v>0</v>
      </c>
    </row>
    <row r="2337" spans="1:13" x14ac:dyDescent="0.2">
      <c r="A2337" s="18"/>
      <c r="B2337" s="17"/>
      <c r="C2337" s="12"/>
      <c r="D2337" s="13"/>
      <c r="E2337" s="13"/>
      <c r="F2337" s="13"/>
      <c r="G2337" s="13"/>
      <c r="H2337" s="13"/>
      <c r="I2337" s="13">
        <f>+I2336+G2337-H2337</f>
        <v>235.59899999924528</v>
      </c>
      <c r="J2337" s="12"/>
      <c r="L2337" s="4"/>
      <c r="M2337" t="s">
        <v>0</v>
      </c>
    </row>
    <row r="2338" spans="1:13" x14ac:dyDescent="0.2">
      <c r="A2338" s="18"/>
      <c r="B2338" s="17"/>
      <c r="C2338" s="12"/>
      <c r="D2338" s="13"/>
      <c r="E2338" s="13"/>
      <c r="F2338" s="13"/>
      <c r="G2338" s="13"/>
      <c r="H2338" s="13"/>
      <c r="I2338" s="13">
        <f>+I2337+G2338-H2338</f>
        <v>235.59899999924528</v>
      </c>
      <c r="J2338" s="12"/>
      <c r="L2338" s="4"/>
      <c r="M2338" t="s">
        <v>0</v>
      </c>
    </row>
    <row r="2339" spans="1:13" x14ac:dyDescent="0.2">
      <c r="A2339" s="18"/>
      <c r="B2339" s="17"/>
      <c r="C2339" s="12"/>
      <c r="D2339" s="13"/>
      <c r="E2339" s="13"/>
      <c r="F2339" s="13"/>
      <c r="G2339" s="13"/>
      <c r="H2339" s="13"/>
      <c r="I2339" s="13">
        <f>+I2338+G2339-H2339</f>
        <v>235.59899999924528</v>
      </c>
      <c r="J2339" s="12"/>
      <c r="L2339" s="4"/>
      <c r="M2339" t="s">
        <v>0</v>
      </c>
    </row>
    <row r="2340" spans="1:13" x14ac:dyDescent="0.2">
      <c r="A2340" s="18"/>
      <c r="B2340" s="17"/>
      <c r="C2340" s="12"/>
      <c r="D2340" s="13"/>
      <c r="E2340" s="13"/>
      <c r="F2340" s="13"/>
      <c r="G2340" s="13"/>
      <c r="H2340" s="13"/>
      <c r="I2340" s="13">
        <f>+I2339+G2340-H2340</f>
        <v>235.59899999924528</v>
      </c>
      <c r="J2340" s="12"/>
      <c r="L2340" s="4"/>
      <c r="M2340" t="s">
        <v>0</v>
      </c>
    </row>
    <row r="2341" spans="1:13" x14ac:dyDescent="0.2">
      <c r="A2341" s="18"/>
      <c r="B2341" s="17"/>
      <c r="C2341" s="12"/>
      <c r="D2341" s="13"/>
      <c r="E2341" s="13"/>
      <c r="F2341" s="13"/>
      <c r="G2341" s="13"/>
      <c r="H2341" s="13"/>
      <c r="I2341" s="13">
        <f>+I2340+G2341-H2341</f>
        <v>235.59899999924528</v>
      </c>
      <c r="J2341" s="12"/>
      <c r="L2341" s="4"/>
      <c r="M2341" t="s">
        <v>0</v>
      </c>
    </row>
    <row r="2342" spans="1:13" x14ac:dyDescent="0.2">
      <c r="A2342" s="18"/>
      <c r="B2342" s="17"/>
      <c r="C2342" s="12"/>
      <c r="D2342" s="13"/>
      <c r="E2342" s="13"/>
      <c r="F2342" s="13"/>
      <c r="G2342" s="13"/>
      <c r="H2342" s="13"/>
      <c r="I2342" s="13">
        <f>+I2341+G2342-H2342</f>
        <v>235.59899999924528</v>
      </c>
      <c r="J2342" s="12"/>
      <c r="L2342" s="4"/>
      <c r="M2342" t="s">
        <v>0</v>
      </c>
    </row>
    <row r="2343" spans="1:13" x14ac:dyDescent="0.2">
      <c r="A2343" s="18"/>
      <c r="B2343" s="17"/>
      <c r="C2343" s="12"/>
      <c r="D2343" s="13"/>
      <c r="E2343" s="13"/>
      <c r="F2343" s="13"/>
      <c r="G2343" s="13"/>
      <c r="H2343" s="13"/>
      <c r="I2343" s="13">
        <f>+I2342+G2343-H2343</f>
        <v>235.59899999924528</v>
      </c>
      <c r="J2343" s="12"/>
      <c r="L2343" s="4"/>
      <c r="M2343" t="s">
        <v>0</v>
      </c>
    </row>
    <row r="2344" spans="1:13" x14ac:dyDescent="0.2">
      <c r="A2344" s="18"/>
      <c r="B2344" s="17"/>
      <c r="C2344" s="12"/>
      <c r="D2344" s="13"/>
      <c r="E2344" s="13"/>
      <c r="F2344" s="13"/>
      <c r="G2344" s="13"/>
      <c r="H2344" s="13"/>
      <c r="I2344" s="13">
        <f>+I2343+G2344-H2344</f>
        <v>235.59899999924528</v>
      </c>
      <c r="J2344" s="12"/>
      <c r="L2344" s="4"/>
      <c r="M2344" t="s">
        <v>0</v>
      </c>
    </row>
    <row r="2345" spans="1:13" x14ac:dyDescent="0.2">
      <c r="A2345" s="18"/>
      <c r="B2345" s="17"/>
      <c r="C2345" s="12"/>
      <c r="D2345" s="13"/>
      <c r="E2345" s="13"/>
      <c r="F2345" s="13"/>
      <c r="G2345" s="13"/>
      <c r="H2345" s="13"/>
      <c r="I2345" s="13">
        <f>+I2344+G2345-H2345</f>
        <v>235.59899999924528</v>
      </c>
      <c r="J2345" s="12"/>
      <c r="L2345" s="4"/>
      <c r="M2345" t="s">
        <v>0</v>
      </c>
    </row>
    <row r="2346" spans="1:13" x14ac:dyDescent="0.2">
      <c r="A2346" s="18"/>
      <c r="B2346" s="17"/>
      <c r="C2346" s="12"/>
      <c r="D2346" s="13"/>
      <c r="E2346" s="13"/>
      <c r="F2346" s="13"/>
      <c r="G2346" s="13"/>
      <c r="H2346" s="13"/>
      <c r="I2346" s="13">
        <f>+I2345+G2346-H2346</f>
        <v>235.59899999924528</v>
      </c>
      <c r="J2346" s="12"/>
      <c r="L2346" s="4"/>
      <c r="M2346" t="s">
        <v>0</v>
      </c>
    </row>
    <row r="2347" spans="1:13" x14ac:dyDescent="0.2">
      <c r="A2347" s="18"/>
      <c r="B2347" s="17"/>
      <c r="C2347" s="12"/>
      <c r="D2347" s="13"/>
      <c r="E2347" s="13"/>
      <c r="F2347" s="13"/>
      <c r="G2347" s="13"/>
      <c r="H2347" s="13"/>
      <c r="I2347" s="13">
        <f>+I2346+G2347-H2347</f>
        <v>235.59899999924528</v>
      </c>
      <c r="J2347" s="12"/>
      <c r="L2347" s="4"/>
      <c r="M2347" t="s">
        <v>0</v>
      </c>
    </row>
    <row r="2348" spans="1:13" x14ac:dyDescent="0.2">
      <c r="A2348" s="18"/>
      <c r="B2348" s="17"/>
      <c r="C2348" s="12"/>
      <c r="D2348" s="13"/>
      <c r="E2348" s="13"/>
      <c r="F2348" s="13"/>
      <c r="G2348" s="13"/>
      <c r="H2348" s="13"/>
      <c r="I2348" s="13">
        <f>+I2347+G2348-H2348</f>
        <v>235.59899999924528</v>
      </c>
      <c r="J2348" s="12"/>
      <c r="L2348" s="4"/>
      <c r="M2348" t="s">
        <v>0</v>
      </c>
    </row>
    <row r="2349" spans="1:13" x14ac:dyDescent="0.2">
      <c r="A2349" s="18"/>
      <c r="B2349" s="17"/>
      <c r="C2349" s="12"/>
      <c r="D2349" s="13"/>
      <c r="E2349" s="13"/>
      <c r="F2349" s="13"/>
      <c r="G2349" s="13"/>
      <c r="H2349" s="13"/>
      <c r="I2349" s="13">
        <f>+I2348+G2349-H2349</f>
        <v>235.59899999924528</v>
      </c>
      <c r="J2349" s="12"/>
      <c r="L2349" s="4"/>
      <c r="M2349" t="s">
        <v>0</v>
      </c>
    </row>
    <row r="2350" spans="1:13" x14ac:dyDescent="0.2">
      <c r="A2350" s="18"/>
      <c r="B2350" s="17"/>
      <c r="C2350" s="12"/>
      <c r="D2350" s="13"/>
      <c r="E2350" s="13"/>
      <c r="F2350" s="13"/>
      <c r="G2350" s="13"/>
      <c r="H2350" s="13"/>
      <c r="I2350" s="13">
        <f>+I2349+G2350-H2350</f>
        <v>235.59899999924528</v>
      </c>
      <c r="J2350" s="12"/>
      <c r="L2350" s="4"/>
      <c r="M2350" t="s">
        <v>0</v>
      </c>
    </row>
    <row r="2351" spans="1:13" x14ac:dyDescent="0.2">
      <c r="A2351" s="18"/>
      <c r="B2351" s="17"/>
      <c r="C2351" s="12"/>
      <c r="D2351" s="13"/>
      <c r="E2351" s="13"/>
      <c r="F2351" s="13"/>
      <c r="G2351" s="13"/>
      <c r="H2351" s="13"/>
      <c r="I2351" s="13">
        <f>+I2350+G2351-H2351</f>
        <v>235.59899999924528</v>
      </c>
      <c r="J2351" s="12"/>
      <c r="L2351" s="4"/>
      <c r="M2351" t="s">
        <v>0</v>
      </c>
    </row>
    <row r="2352" spans="1:13" x14ac:dyDescent="0.2">
      <c r="A2352" s="18"/>
      <c r="B2352" s="17"/>
      <c r="C2352" s="12"/>
      <c r="D2352" s="13"/>
      <c r="E2352" s="13"/>
      <c r="F2352" s="13"/>
      <c r="G2352" s="13"/>
      <c r="H2352" s="13"/>
      <c r="I2352" s="13">
        <f>+I2351+G2352-H2352</f>
        <v>235.59899999924528</v>
      </c>
      <c r="J2352" s="12"/>
      <c r="L2352" s="4"/>
      <c r="M2352" t="s">
        <v>0</v>
      </c>
    </row>
    <row r="2353" spans="1:13" x14ac:dyDescent="0.2">
      <c r="A2353" s="18"/>
      <c r="B2353" s="17"/>
      <c r="C2353" s="12"/>
      <c r="D2353" s="13"/>
      <c r="E2353" s="13"/>
      <c r="F2353" s="13"/>
      <c r="G2353" s="13"/>
      <c r="H2353" s="13"/>
      <c r="I2353" s="13">
        <f>+I2352+G2353-H2353</f>
        <v>235.59899999924528</v>
      </c>
      <c r="J2353" s="12"/>
      <c r="L2353" s="4"/>
      <c r="M2353" t="s">
        <v>0</v>
      </c>
    </row>
    <row r="2354" spans="1:13" x14ac:dyDescent="0.2">
      <c r="A2354" s="18"/>
      <c r="B2354" s="17"/>
      <c r="C2354" s="12"/>
      <c r="D2354" s="13"/>
      <c r="E2354" s="13"/>
      <c r="F2354" s="13"/>
      <c r="G2354" s="13"/>
      <c r="H2354" s="13"/>
      <c r="I2354" s="13">
        <f>+I2353+G2354-H2354</f>
        <v>235.59899999924528</v>
      </c>
      <c r="J2354" s="12"/>
      <c r="L2354" s="4"/>
      <c r="M2354" t="s">
        <v>0</v>
      </c>
    </row>
    <row r="2355" spans="1:13" x14ac:dyDescent="0.2">
      <c r="A2355" s="18"/>
      <c r="B2355" s="17"/>
      <c r="C2355" s="12"/>
      <c r="D2355" s="13"/>
      <c r="E2355" s="13"/>
      <c r="F2355" s="13"/>
      <c r="G2355" s="13"/>
      <c r="H2355" s="13"/>
      <c r="I2355" s="13">
        <f>+I2354+G2355-H2355</f>
        <v>235.59899999924528</v>
      </c>
      <c r="J2355" s="12"/>
      <c r="L2355" s="4"/>
      <c r="M2355" t="s">
        <v>0</v>
      </c>
    </row>
    <row r="2356" spans="1:13" x14ac:dyDescent="0.2">
      <c r="A2356" s="18"/>
      <c r="B2356" s="17"/>
      <c r="C2356" s="12"/>
      <c r="D2356" s="13"/>
      <c r="E2356" s="13"/>
      <c r="F2356" s="13"/>
      <c r="G2356" s="13"/>
      <c r="H2356" s="13"/>
      <c r="I2356" s="13">
        <f>+I2355+G2356-H2356</f>
        <v>235.59899999924528</v>
      </c>
      <c r="J2356" s="12"/>
      <c r="L2356" s="4"/>
      <c r="M2356" t="s">
        <v>0</v>
      </c>
    </row>
    <row r="2357" spans="1:13" x14ac:dyDescent="0.2">
      <c r="A2357" s="18"/>
      <c r="B2357" s="17"/>
      <c r="C2357" s="12"/>
      <c r="D2357" s="13"/>
      <c r="E2357" s="13"/>
      <c r="F2357" s="13"/>
      <c r="G2357" s="13"/>
      <c r="H2357" s="13"/>
      <c r="I2357" s="13">
        <f>+I2356+G2357-H2357</f>
        <v>235.59899999924528</v>
      </c>
      <c r="J2357" s="12"/>
      <c r="L2357" s="4"/>
      <c r="M2357" t="s">
        <v>0</v>
      </c>
    </row>
    <row r="2358" spans="1:13" x14ac:dyDescent="0.2">
      <c r="A2358" s="18"/>
      <c r="B2358" s="17"/>
      <c r="C2358" s="12"/>
      <c r="D2358" s="13"/>
      <c r="E2358" s="13"/>
      <c r="F2358" s="13"/>
      <c r="G2358" s="13"/>
      <c r="H2358" s="13"/>
      <c r="I2358" s="13">
        <f>+I2357+G2358-H2358</f>
        <v>235.59899999924528</v>
      </c>
      <c r="J2358" s="12"/>
      <c r="L2358" s="4"/>
      <c r="M2358" t="s">
        <v>0</v>
      </c>
    </row>
    <row r="2359" spans="1:13" x14ac:dyDescent="0.2">
      <c r="A2359" s="18"/>
      <c r="B2359" s="17"/>
      <c r="C2359" s="12"/>
      <c r="D2359" s="13"/>
      <c r="E2359" s="13"/>
      <c r="F2359" s="13"/>
      <c r="G2359" s="13"/>
      <c r="H2359" s="13"/>
      <c r="I2359" s="13">
        <f>+I2358+G2359-H2359</f>
        <v>235.59899999924528</v>
      </c>
      <c r="J2359" s="12"/>
      <c r="L2359" s="4"/>
      <c r="M2359" t="s">
        <v>0</v>
      </c>
    </row>
    <row r="2360" spans="1:13" x14ac:dyDescent="0.2">
      <c r="A2360" s="18"/>
      <c r="B2360" s="17"/>
      <c r="C2360" s="12"/>
      <c r="D2360" s="13"/>
      <c r="E2360" s="13"/>
      <c r="F2360" s="13"/>
      <c r="G2360" s="13"/>
      <c r="H2360" s="13"/>
      <c r="I2360" s="13">
        <f>+I2359+G2360-H2360</f>
        <v>235.59899999924528</v>
      </c>
      <c r="J2360" s="12"/>
      <c r="L2360" s="4"/>
      <c r="M2360" t="s">
        <v>0</v>
      </c>
    </row>
    <row r="2361" spans="1:13" x14ac:dyDescent="0.2">
      <c r="A2361" s="18"/>
      <c r="B2361" s="17"/>
      <c r="C2361" s="12"/>
      <c r="D2361" s="13"/>
      <c r="E2361" s="13"/>
      <c r="F2361" s="13"/>
      <c r="G2361" s="13"/>
      <c r="H2361" s="13"/>
      <c r="I2361" s="13">
        <f>+I2360+G2361-H2361</f>
        <v>235.59899999924528</v>
      </c>
      <c r="J2361" s="12"/>
      <c r="L2361" s="4"/>
      <c r="M2361" t="s">
        <v>0</v>
      </c>
    </row>
    <row r="2362" spans="1:13" x14ac:dyDescent="0.2">
      <c r="A2362" s="18"/>
      <c r="B2362" s="17"/>
      <c r="C2362" s="12"/>
      <c r="D2362" s="13"/>
      <c r="E2362" s="13"/>
      <c r="F2362" s="13"/>
      <c r="G2362" s="13"/>
      <c r="H2362" s="13"/>
      <c r="I2362" s="13">
        <f>+I2361+G2362-H2362</f>
        <v>235.59899999924528</v>
      </c>
      <c r="J2362" s="12"/>
      <c r="L2362" s="4"/>
      <c r="M2362" t="s">
        <v>0</v>
      </c>
    </row>
    <row r="2363" spans="1:13" x14ac:dyDescent="0.2">
      <c r="A2363" s="18"/>
      <c r="B2363" s="17"/>
      <c r="C2363" s="12"/>
      <c r="D2363" s="13"/>
      <c r="E2363" s="13"/>
      <c r="F2363" s="13"/>
      <c r="G2363" s="13"/>
      <c r="H2363" s="13"/>
      <c r="I2363" s="13">
        <f>+I2362+G2363-H2363</f>
        <v>235.59899999924528</v>
      </c>
      <c r="J2363" s="12"/>
      <c r="L2363" s="4"/>
      <c r="M2363" t="s">
        <v>0</v>
      </c>
    </row>
    <row r="2364" spans="1:13" x14ac:dyDescent="0.2">
      <c r="A2364" s="18"/>
      <c r="B2364" s="17"/>
      <c r="C2364" s="12"/>
      <c r="D2364" s="13"/>
      <c r="E2364" s="13"/>
      <c r="F2364" s="13"/>
      <c r="G2364" s="13"/>
      <c r="H2364" s="13"/>
      <c r="I2364" s="13">
        <f>+I2363+G2364-H2364</f>
        <v>235.59899999924528</v>
      </c>
      <c r="J2364" s="12"/>
      <c r="L2364" s="4"/>
      <c r="M2364" t="s">
        <v>0</v>
      </c>
    </row>
    <row r="2365" spans="1:13" x14ac:dyDescent="0.2">
      <c r="A2365" s="18"/>
      <c r="B2365" s="17"/>
      <c r="C2365" s="12"/>
      <c r="D2365" s="13"/>
      <c r="E2365" s="13"/>
      <c r="F2365" s="13"/>
      <c r="G2365" s="13"/>
      <c r="H2365" s="13"/>
      <c r="I2365" s="13">
        <f>+I2364+G2365-H2365</f>
        <v>235.59899999924528</v>
      </c>
      <c r="J2365" s="12"/>
      <c r="L2365" s="4"/>
      <c r="M2365" t="s">
        <v>0</v>
      </c>
    </row>
    <row r="2366" spans="1:13" x14ac:dyDescent="0.2">
      <c r="A2366" s="18"/>
      <c r="B2366" s="17"/>
      <c r="C2366" s="12"/>
      <c r="D2366" s="13"/>
      <c r="E2366" s="13"/>
      <c r="F2366" s="13"/>
      <c r="G2366" s="13"/>
      <c r="H2366" s="13"/>
      <c r="I2366" s="13">
        <f>+I2365+G2366-H2366</f>
        <v>235.59899999924528</v>
      </c>
      <c r="J2366" s="12"/>
      <c r="L2366" s="4"/>
      <c r="M2366" t="s">
        <v>0</v>
      </c>
    </row>
    <row r="2367" spans="1:13" x14ac:dyDescent="0.2">
      <c r="A2367" s="18"/>
      <c r="B2367" s="17"/>
      <c r="C2367" s="12"/>
      <c r="D2367" s="13"/>
      <c r="E2367" s="13"/>
      <c r="F2367" s="13"/>
      <c r="G2367" s="13"/>
      <c r="H2367" s="13"/>
      <c r="I2367" s="13">
        <f>+I2366+G2367-H2367</f>
        <v>235.59899999924528</v>
      </c>
      <c r="J2367" s="12"/>
      <c r="L2367" s="4"/>
      <c r="M2367" t="s">
        <v>0</v>
      </c>
    </row>
    <row r="2368" spans="1:13" x14ac:dyDescent="0.2">
      <c r="A2368" s="18"/>
      <c r="B2368" s="17"/>
      <c r="C2368" s="12"/>
      <c r="D2368" s="13"/>
      <c r="E2368" s="13"/>
      <c r="F2368" s="13"/>
      <c r="G2368" s="13"/>
      <c r="H2368" s="13"/>
      <c r="I2368" s="13">
        <f>+I2367+G2368-H2368</f>
        <v>235.59899999924528</v>
      </c>
      <c r="J2368" s="12"/>
      <c r="L2368" s="4"/>
      <c r="M2368" t="s">
        <v>0</v>
      </c>
    </row>
    <row r="2369" spans="1:13" x14ac:dyDescent="0.2">
      <c r="A2369" s="18"/>
      <c r="B2369" s="17"/>
      <c r="C2369" s="12"/>
      <c r="D2369" s="13"/>
      <c r="E2369" s="13"/>
      <c r="F2369" s="13"/>
      <c r="G2369" s="13"/>
      <c r="H2369" s="13"/>
      <c r="I2369" s="13">
        <f>+I2368+G2369-H2369</f>
        <v>235.59899999924528</v>
      </c>
      <c r="J2369" s="12"/>
      <c r="L2369" s="4"/>
      <c r="M2369" t="s">
        <v>0</v>
      </c>
    </row>
    <row r="2370" spans="1:13" x14ac:dyDescent="0.2">
      <c r="A2370" s="18"/>
      <c r="B2370" s="17"/>
      <c r="C2370" s="12"/>
      <c r="D2370" s="13"/>
      <c r="E2370" s="13"/>
      <c r="F2370" s="13"/>
      <c r="G2370" s="13"/>
      <c r="H2370" s="13"/>
      <c r="I2370" s="13">
        <f>+I2369+G2370-H2370</f>
        <v>235.59899999924528</v>
      </c>
      <c r="J2370" s="12"/>
      <c r="L2370" s="4"/>
      <c r="M2370" t="s">
        <v>0</v>
      </c>
    </row>
    <row r="2371" spans="1:13" x14ac:dyDescent="0.2">
      <c r="A2371" s="18"/>
      <c r="B2371" s="17"/>
      <c r="C2371" s="12"/>
      <c r="D2371" s="13"/>
      <c r="E2371" s="13"/>
      <c r="F2371" s="13"/>
      <c r="G2371" s="13"/>
      <c r="H2371" s="13"/>
      <c r="I2371" s="13">
        <f>+I2370+G2371-H2371</f>
        <v>235.59899999924528</v>
      </c>
      <c r="J2371" s="12"/>
      <c r="L2371" s="4"/>
      <c r="M2371" t="s">
        <v>0</v>
      </c>
    </row>
    <row r="2372" spans="1:13" x14ac:dyDescent="0.2">
      <c r="A2372" s="18"/>
      <c r="B2372" s="17"/>
      <c r="C2372" s="12"/>
      <c r="D2372" s="13"/>
      <c r="E2372" s="13"/>
      <c r="F2372" s="13"/>
      <c r="G2372" s="13"/>
      <c r="H2372" s="13"/>
      <c r="I2372" s="13">
        <f>+I2371+G2372-H2372</f>
        <v>235.59899999924528</v>
      </c>
      <c r="J2372" s="12"/>
      <c r="L2372" s="4"/>
      <c r="M2372" t="s">
        <v>0</v>
      </c>
    </row>
    <row r="2373" spans="1:13" x14ac:dyDescent="0.2">
      <c r="A2373" s="18"/>
      <c r="B2373" s="17"/>
      <c r="C2373" s="12"/>
      <c r="D2373" s="13"/>
      <c r="E2373" s="13"/>
      <c r="F2373" s="13"/>
      <c r="G2373" s="13"/>
      <c r="H2373" s="13"/>
      <c r="I2373" s="13">
        <f>+I2372+G2373-H2373</f>
        <v>235.59899999924528</v>
      </c>
      <c r="J2373" s="12"/>
      <c r="L2373" s="4"/>
      <c r="M2373" t="s">
        <v>0</v>
      </c>
    </row>
    <row r="2374" spans="1:13" x14ac:dyDescent="0.2">
      <c r="A2374" s="18"/>
      <c r="B2374" s="17"/>
      <c r="C2374" s="12"/>
      <c r="D2374" s="13"/>
      <c r="E2374" s="13"/>
      <c r="F2374" s="13"/>
      <c r="G2374" s="13"/>
      <c r="H2374" s="13"/>
      <c r="I2374" s="13">
        <f>+I2373+G2374-H2374</f>
        <v>235.59899999924528</v>
      </c>
      <c r="J2374" s="12"/>
      <c r="L2374" s="4"/>
      <c r="M2374" t="s">
        <v>0</v>
      </c>
    </row>
    <row r="2375" spans="1:13" x14ac:dyDescent="0.2">
      <c r="A2375" s="18"/>
      <c r="B2375" s="17"/>
      <c r="C2375" s="12"/>
      <c r="D2375" s="13"/>
      <c r="E2375" s="13"/>
      <c r="F2375" s="13"/>
      <c r="G2375" s="13"/>
      <c r="H2375" s="13"/>
      <c r="I2375" s="13">
        <f>+I2374+G2375-H2375</f>
        <v>235.59899999924528</v>
      </c>
      <c r="J2375" s="12"/>
      <c r="L2375" s="4"/>
      <c r="M2375" t="s">
        <v>0</v>
      </c>
    </row>
    <row r="2376" spans="1:13" x14ac:dyDescent="0.2">
      <c r="A2376" s="18"/>
      <c r="B2376" s="17"/>
      <c r="C2376" s="12"/>
      <c r="D2376" s="13"/>
      <c r="E2376" s="13"/>
      <c r="F2376" s="13"/>
      <c r="G2376" s="13"/>
      <c r="H2376" s="13"/>
      <c r="I2376" s="13">
        <f>+I2375+G2376-H2376</f>
        <v>235.59899999924528</v>
      </c>
      <c r="J2376" s="12"/>
      <c r="L2376" s="4"/>
      <c r="M2376" t="s">
        <v>0</v>
      </c>
    </row>
    <row r="2377" spans="1:13" x14ac:dyDescent="0.2">
      <c r="A2377" s="18"/>
      <c r="B2377" s="17"/>
      <c r="C2377" s="12"/>
      <c r="D2377" s="13"/>
      <c r="E2377" s="13"/>
      <c r="F2377" s="13"/>
      <c r="G2377" s="13"/>
      <c r="H2377" s="13"/>
      <c r="I2377" s="13">
        <f>+I2376+G2377-H2377</f>
        <v>235.59899999924528</v>
      </c>
      <c r="J2377" s="12"/>
      <c r="L2377" s="4"/>
      <c r="M2377" t="s">
        <v>0</v>
      </c>
    </row>
    <row r="2378" spans="1:13" x14ac:dyDescent="0.2">
      <c r="A2378" s="18"/>
      <c r="B2378" s="17"/>
      <c r="C2378" s="12"/>
      <c r="D2378" s="13"/>
      <c r="E2378" s="13"/>
      <c r="F2378" s="13"/>
      <c r="G2378" s="13"/>
      <c r="H2378" s="13"/>
      <c r="I2378" s="13">
        <f>+I2377+G2378-H2378</f>
        <v>235.59899999924528</v>
      </c>
      <c r="J2378" s="12"/>
      <c r="L2378" s="4"/>
      <c r="M2378" t="s">
        <v>0</v>
      </c>
    </row>
    <row r="2379" spans="1:13" x14ac:dyDescent="0.2">
      <c r="A2379" s="18"/>
      <c r="B2379" s="17"/>
      <c r="C2379" s="12"/>
      <c r="D2379" s="13"/>
      <c r="E2379" s="13"/>
      <c r="F2379" s="13"/>
      <c r="G2379" s="13"/>
      <c r="H2379" s="13"/>
      <c r="I2379" s="13">
        <f>+I2378+G2379-H2379</f>
        <v>235.59899999924528</v>
      </c>
      <c r="J2379" s="12"/>
      <c r="L2379" s="4"/>
      <c r="M2379" t="s">
        <v>0</v>
      </c>
    </row>
    <row r="2380" spans="1:13" x14ac:dyDescent="0.2">
      <c r="A2380" s="18"/>
      <c r="B2380" s="17"/>
      <c r="C2380" s="12"/>
      <c r="D2380" s="13"/>
      <c r="E2380" s="13"/>
      <c r="F2380" s="13"/>
      <c r="G2380" s="13"/>
      <c r="H2380" s="13"/>
      <c r="I2380" s="13">
        <f>+I2379+G2380-H2380</f>
        <v>235.59899999924528</v>
      </c>
      <c r="J2380" s="12"/>
      <c r="L2380" s="4"/>
      <c r="M2380" t="s">
        <v>0</v>
      </c>
    </row>
    <row r="2381" spans="1:13" x14ac:dyDescent="0.2">
      <c r="A2381" s="18"/>
      <c r="B2381" s="17"/>
      <c r="C2381" s="12"/>
      <c r="D2381" s="13"/>
      <c r="E2381" s="13"/>
      <c r="F2381" s="13"/>
      <c r="G2381" s="13"/>
      <c r="H2381" s="13"/>
      <c r="I2381" s="13">
        <f>+I2380+G2381-H2381</f>
        <v>235.59899999924528</v>
      </c>
      <c r="J2381" s="12"/>
      <c r="L2381" s="4"/>
      <c r="M2381" t="s">
        <v>0</v>
      </c>
    </row>
    <row r="2382" spans="1:13" x14ac:dyDescent="0.2">
      <c r="A2382" s="18"/>
      <c r="B2382" s="17"/>
      <c r="C2382" s="12"/>
      <c r="D2382" s="13"/>
      <c r="E2382" s="13"/>
      <c r="F2382" s="13"/>
      <c r="G2382" s="13"/>
      <c r="H2382" s="13"/>
      <c r="I2382" s="13">
        <f>+I2381+G2382-H2382</f>
        <v>235.59899999924528</v>
      </c>
      <c r="J2382" s="12"/>
      <c r="L2382" s="4"/>
      <c r="M2382" t="s">
        <v>0</v>
      </c>
    </row>
    <row r="2383" spans="1:13" x14ac:dyDescent="0.2">
      <c r="A2383" s="18"/>
      <c r="B2383" s="17"/>
      <c r="C2383" s="12"/>
      <c r="D2383" s="13"/>
      <c r="E2383" s="13"/>
      <c r="F2383" s="13"/>
      <c r="G2383" s="13"/>
      <c r="H2383" s="13"/>
      <c r="I2383" s="13">
        <f>+I2382+G2383-H2383</f>
        <v>235.59899999924528</v>
      </c>
      <c r="J2383" s="12"/>
      <c r="L2383" s="4"/>
      <c r="M2383" t="s">
        <v>0</v>
      </c>
    </row>
    <row r="2384" spans="1:13" x14ac:dyDescent="0.2">
      <c r="A2384" s="18"/>
      <c r="B2384" s="17"/>
      <c r="C2384" s="12"/>
      <c r="D2384" s="13"/>
      <c r="E2384" s="13"/>
      <c r="F2384" s="13"/>
      <c r="G2384" s="13"/>
      <c r="H2384" s="13"/>
      <c r="I2384" s="13">
        <f>+I2383+G2384-H2384</f>
        <v>235.59899999924528</v>
      </c>
      <c r="J2384" s="12"/>
      <c r="L2384" s="4"/>
      <c r="M2384" t="s">
        <v>0</v>
      </c>
    </row>
    <row r="2385" spans="1:13" x14ac:dyDescent="0.2">
      <c r="A2385" s="18"/>
      <c r="B2385" s="17"/>
      <c r="C2385" s="12"/>
      <c r="D2385" s="13"/>
      <c r="E2385" s="13"/>
      <c r="F2385" s="13"/>
      <c r="G2385" s="13"/>
      <c r="H2385" s="13"/>
      <c r="I2385" s="13">
        <f>+I2384+G2385-H2385</f>
        <v>235.59899999924528</v>
      </c>
      <c r="J2385" s="12"/>
      <c r="L2385" s="4"/>
      <c r="M2385" t="s">
        <v>0</v>
      </c>
    </row>
    <row r="2386" spans="1:13" x14ac:dyDescent="0.2">
      <c r="A2386" s="18"/>
      <c r="B2386" s="17"/>
      <c r="C2386" s="12"/>
      <c r="D2386" s="13"/>
      <c r="E2386" s="13"/>
      <c r="F2386" s="13"/>
      <c r="G2386" s="13"/>
      <c r="H2386" s="13"/>
      <c r="I2386" s="13">
        <f>+I2385+G2386-H2386</f>
        <v>235.59899999924528</v>
      </c>
      <c r="J2386" s="12"/>
      <c r="L2386" s="4"/>
      <c r="M2386" t="s">
        <v>0</v>
      </c>
    </row>
    <row r="2387" spans="1:13" x14ac:dyDescent="0.2">
      <c r="A2387" s="18"/>
      <c r="B2387" s="17"/>
      <c r="C2387" s="12"/>
      <c r="D2387" s="13"/>
      <c r="E2387" s="13"/>
      <c r="F2387" s="13"/>
      <c r="G2387" s="13"/>
      <c r="H2387" s="13"/>
      <c r="I2387" s="13">
        <f>+I2386+G2387-H2387</f>
        <v>235.59899999924528</v>
      </c>
      <c r="J2387" s="12"/>
      <c r="L2387" s="4"/>
      <c r="M2387" t="s">
        <v>0</v>
      </c>
    </row>
    <row r="2388" spans="1:13" x14ac:dyDescent="0.2">
      <c r="A2388" s="18"/>
      <c r="B2388" s="17"/>
      <c r="C2388" s="12"/>
      <c r="D2388" s="13"/>
      <c r="E2388" s="13"/>
      <c r="F2388" s="13"/>
      <c r="G2388" s="13"/>
      <c r="H2388" s="13"/>
      <c r="I2388" s="13">
        <f>+I2387+G2388-H2388</f>
        <v>235.59899999924528</v>
      </c>
      <c r="J2388" s="12"/>
      <c r="L2388" s="4"/>
      <c r="M2388" t="s">
        <v>0</v>
      </c>
    </row>
    <row r="2389" spans="1:13" x14ac:dyDescent="0.2">
      <c r="A2389" s="18"/>
      <c r="B2389" s="17"/>
      <c r="C2389" s="12"/>
      <c r="D2389" s="13"/>
      <c r="E2389" s="13"/>
      <c r="F2389" s="13"/>
      <c r="G2389" s="13"/>
      <c r="H2389" s="13"/>
      <c r="I2389" s="13">
        <f>+I2388+G2389-H2389</f>
        <v>235.59899999924528</v>
      </c>
      <c r="J2389" s="12"/>
      <c r="L2389" s="4"/>
      <c r="M2389" t="s">
        <v>0</v>
      </c>
    </row>
    <row r="2390" spans="1:13" x14ac:dyDescent="0.2">
      <c r="A2390" s="18"/>
      <c r="B2390" s="17"/>
      <c r="C2390" s="12"/>
      <c r="D2390" s="13"/>
      <c r="E2390" s="13"/>
      <c r="F2390" s="13"/>
      <c r="G2390" s="13"/>
      <c r="H2390" s="13"/>
      <c r="I2390" s="13">
        <f>+I2389+G2390-H2390</f>
        <v>235.59899999924528</v>
      </c>
      <c r="J2390" s="12"/>
      <c r="L2390" s="4"/>
      <c r="M2390" t="s">
        <v>0</v>
      </c>
    </row>
    <row r="2391" spans="1:13" x14ac:dyDescent="0.2">
      <c r="A2391" s="18"/>
      <c r="B2391" s="17"/>
      <c r="C2391" s="12"/>
      <c r="D2391" s="13"/>
      <c r="E2391" s="13"/>
      <c r="F2391" s="13"/>
      <c r="G2391" s="13"/>
      <c r="H2391" s="13"/>
      <c r="I2391" s="13">
        <f>+I2390+G2391-H2391</f>
        <v>235.59899999924528</v>
      </c>
      <c r="J2391" s="12"/>
      <c r="L2391" s="4"/>
      <c r="M2391" t="s">
        <v>0</v>
      </c>
    </row>
    <row r="2392" spans="1:13" x14ac:dyDescent="0.2">
      <c r="A2392" s="18"/>
      <c r="B2392" s="17"/>
      <c r="C2392" s="12"/>
      <c r="D2392" s="13"/>
      <c r="E2392" s="13"/>
      <c r="F2392" s="13"/>
      <c r="G2392" s="13"/>
      <c r="H2392" s="13"/>
      <c r="I2392" s="13">
        <f>+I2391+G2392-H2392</f>
        <v>235.59899999924528</v>
      </c>
      <c r="J2392" s="12"/>
      <c r="L2392" s="4"/>
      <c r="M2392" t="s">
        <v>0</v>
      </c>
    </row>
    <row r="2393" spans="1:13" x14ac:dyDescent="0.2">
      <c r="A2393" s="18"/>
      <c r="B2393" s="17"/>
      <c r="C2393" s="12"/>
      <c r="D2393" s="13"/>
      <c r="E2393" s="13"/>
      <c r="F2393" s="13"/>
      <c r="G2393" s="13"/>
      <c r="H2393" s="13"/>
      <c r="I2393" s="13">
        <f>+I2392+G2393-H2393</f>
        <v>235.59899999924528</v>
      </c>
      <c r="J2393" s="12"/>
      <c r="L2393" s="4"/>
      <c r="M2393" t="s">
        <v>0</v>
      </c>
    </row>
    <row r="2394" spans="1:13" x14ac:dyDescent="0.2">
      <c r="A2394" s="18"/>
      <c r="B2394" s="17"/>
      <c r="C2394" s="12"/>
      <c r="D2394" s="13"/>
      <c r="E2394" s="13"/>
      <c r="F2394" s="13"/>
      <c r="G2394" s="13"/>
      <c r="H2394" s="13"/>
      <c r="I2394" s="13">
        <f>+I2393+G2394-H2394</f>
        <v>235.59899999924528</v>
      </c>
      <c r="J2394" s="12"/>
      <c r="L2394" s="4"/>
      <c r="M2394" t="s">
        <v>0</v>
      </c>
    </row>
    <row r="2395" spans="1:13" x14ac:dyDescent="0.2">
      <c r="A2395" s="18"/>
      <c r="B2395" s="17"/>
      <c r="C2395" s="12"/>
      <c r="D2395" s="13"/>
      <c r="E2395" s="13"/>
      <c r="F2395" s="13"/>
      <c r="G2395" s="13"/>
      <c r="H2395" s="13"/>
      <c r="I2395" s="13">
        <f>+I2394+G2395-H2395</f>
        <v>235.59899999924528</v>
      </c>
      <c r="J2395" s="12"/>
      <c r="L2395" s="4"/>
      <c r="M2395" t="s">
        <v>0</v>
      </c>
    </row>
    <row r="2396" spans="1:13" x14ac:dyDescent="0.2">
      <c r="A2396" s="18"/>
      <c r="B2396" s="17"/>
      <c r="C2396" s="12"/>
      <c r="D2396" s="13"/>
      <c r="E2396" s="13"/>
      <c r="F2396" s="13"/>
      <c r="G2396" s="13"/>
      <c r="H2396" s="13"/>
      <c r="I2396" s="13">
        <f>+I2395+G2396-H2396</f>
        <v>235.59899999924528</v>
      </c>
      <c r="J2396" s="12"/>
      <c r="L2396" s="4"/>
      <c r="M2396" t="s">
        <v>0</v>
      </c>
    </row>
    <row r="2397" spans="1:13" x14ac:dyDescent="0.2">
      <c r="A2397" s="18"/>
      <c r="B2397" s="17"/>
      <c r="C2397" s="12"/>
      <c r="D2397" s="13"/>
      <c r="E2397" s="13"/>
      <c r="F2397" s="13"/>
      <c r="G2397" s="13"/>
      <c r="H2397" s="13"/>
      <c r="I2397" s="13">
        <f>+I2396+G2397-H2397</f>
        <v>235.59899999924528</v>
      </c>
      <c r="J2397" s="12"/>
      <c r="L2397" s="4"/>
      <c r="M2397" t="s">
        <v>0</v>
      </c>
    </row>
    <row r="2398" spans="1:13" x14ac:dyDescent="0.2">
      <c r="A2398" s="18"/>
      <c r="B2398" s="17"/>
      <c r="C2398" s="12"/>
      <c r="D2398" s="13"/>
      <c r="E2398" s="13"/>
      <c r="F2398" s="13"/>
      <c r="G2398" s="13"/>
      <c r="H2398" s="13"/>
      <c r="I2398" s="13">
        <f>+I2397+G2398-H2398</f>
        <v>235.59899999924528</v>
      </c>
      <c r="J2398" s="12"/>
      <c r="L2398" s="4"/>
      <c r="M2398" t="s">
        <v>0</v>
      </c>
    </row>
    <row r="2399" spans="1:13" x14ac:dyDescent="0.2">
      <c r="A2399" s="18"/>
      <c r="B2399" s="17"/>
      <c r="C2399" s="12"/>
      <c r="D2399" s="13"/>
      <c r="E2399" s="13"/>
      <c r="F2399" s="13"/>
      <c r="G2399" s="13"/>
      <c r="H2399" s="13"/>
      <c r="I2399" s="13">
        <f>+I2398+G2399-H2399</f>
        <v>235.59899999924528</v>
      </c>
      <c r="J2399" s="12"/>
      <c r="L2399" s="4"/>
      <c r="M2399" t="s">
        <v>0</v>
      </c>
    </row>
    <row r="2400" spans="1:13" x14ac:dyDescent="0.2">
      <c r="A2400" s="18"/>
      <c r="B2400" s="17"/>
      <c r="C2400" s="12"/>
      <c r="D2400" s="13"/>
      <c r="E2400" s="13"/>
      <c r="F2400" s="13"/>
      <c r="G2400" s="13"/>
      <c r="H2400" s="13"/>
      <c r="I2400" s="13">
        <f>+I2399+G2400-H2400</f>
        <v>235.59899999924528</v>
      </c>
      <c r="J2400" s="12"/>
      <c r="L2400" s="4"/>
      <c r="M2400" t="s">
        <v>0</v>
      </c>
    </row>
    <row r="2401" spans="1:13" x14ac:dyDescent="0.2">
      <c r="A2401" s="18"/>
      <c r="B2401" s="17"/>
      <c r="C2401" s="12"/>
      <c r="D2401" s="13"/>
      <c r="E2401" s="13"/>
      <c r="F2401" s="13"/>
      <c r="G2401" s="13"/>
      <c r="H2401" s="13"/>
      <c r="I2401" s="13">
        <f>+I2400+G2401-H2401</f>
        <v>235.59899999924528</v>
      </c>
      <c r="J2401" s="12"/>
      <c r="L2401" s="4"/>
      <c r="M2401" t="s">
        <v>0</v>
      </c>
    </row>
    <row r="2402" spans="1:13" x14ac:dyDescent="0.2">
      <c r="A2402" s="18"/>
      <c r="B2402" s="17"/>
      <c r="C2402" s="12"/>
      <c r="D2402" s="13"/>
      <c r="E2402" s="13"/>
      <c r="F2402" s="13"/>
      <c r="G2402" s="13"/>
      <c r="H2402" s="13"/>
      <c r="I2402" s="13">
        <f>+I2401+G2402-H2402</f>
        <v>235.59899999924528</v>
      </c>
      <c r="J2402" s="12"/>
      <c r="L2402" s="4"/>
      <c r="M2402" t="s">
        <v>0</v>
      </c>
    </row>
    <row r="2403" spans="1:13" x14ac:dyDescent="0.2">
      <c r="A2403" s="18"/>
      <c r="B2403" s="17"/>
      <c r="C2403" s="12"/>
      <c r="D2403" s="13"/>
      <c r="E2403" s="13"/>
      <c r="F2403" s="13"/>
      <c r="G2403" s="13"/>
      <c r="H2403" s="13"/>
      <c r="I2403" s="13">
        <f>+I2402+G2403-H2403</f>
        <v>235.59899999924528</v>
      </c>
      <c r="J2403" s="12"/>
      <c r="L2403" s="4"/>
      <c r="M2403" t="s">
        <v>0</v>
      </c>
    </row>
    <row r="2404" spans="1:13" x14ac:dyDescent="0.2">
      <c r="A2404" s="18"/>
      <c r="B2404" s="17"/>
      <c r="C2404" s="12"/>
      <c r="D2404" s="13"/>
      <c r="E2404" s="13"/>
      <c r="F2404" s="13"/>
      <c r="G2404" s="13"/>
      <c r="H2404" s="13"/>
      <c r="I2404" s="13">
        <f>+I2403+G2404-H2404</f>
        <v>235.59899999924528</v>
      </c>
      <c r="J2404" s="12"/>
      <c r="L2404" s="4"/>
      <c r="M2404" t="s">
        <v>0</v>
      </c>
    </row>
    <row r="2405" spans="1:13" x14ac:dyDescent="0.2">
      <c r="A2405" s="18"/>
      <c r="B2405" s="17"/>
      <c r="C2405" s="12"/>
      <c r="D2405" s="13"/>
      <c r="E2405" s="13"/>
      <c r="F2405" s="13"/>
      <c r="G2405" s="13"/>
      <c r="H2405" s="13"/>
      <c r="I2405" s="13">
        <f>+I2404+G2405-H2405</f>
        <v>235.59899999924528</v>
      </c>
      <c r="J2405" s="12"/>
      <c r="L2405" s="4"/>
      <c r="M2405" t="s">
        <v>0</v>
      </c>
    </row>
    <row r="2406" spans="1:13" x14ac:dyDescent="0.2">
      <c r="A2406" s="18"/>
      <c r="B2406" s="17"/>
      <c r="C2406" s="12"/>
      <c r="D2406" s="13"/>
      <c r="E2406" s="13"/>
      <c r="F2406" s="13"/>
      <c r="G2406" s="13"/>
      <c r="H2406" s="13"/>
      <c r="I2406" s="13">
        <f>+I2405+G2406-H2406</f>
        <v>235.59899999924528</v>
      </c>
      <c r="J2406" s="12"/>
      <c r="L2406" s="4"/>
      <c r="M2406" t="s">
        <v>0</v>
      </c>
    </row>
    <row r="2407" spans="1:13" x14ac:dyDescent="0.2">
      <c r="A2407" s="18"/>
      <c r="B2407" s="17"/>
      <c r="C2407" s="12"/>
      <c r="D2407" s="13"/>
      <c r="E2407" s="13"/>
      <c r="F2407" s="13"/>
      <c r="G2407" s="13"/>
      <c r="H2407" s="13"/>
      <c r="I2407" s="13">
        <f>+I2406+G2407-H2407</f>
        <v>235.59899999924528</v>
      </c>
      <c r="J2407" s="12"/>
      <c r="L2407" s="4"/>
      <c r="M2407" t="s">
        <v>0</v>
      </c>
    </row>
    <row r="2408" spans="1:13" x14ac:dyDescent="0.2">
      <c r="A2408" s="18"/>
      <c r="B2408" s="17"/>
      <c r="C2408" s="12"/>
      <c r="D2408" s="13"/>
      <c r="E2408" s="13"/>
      <c r="F2408" s="13"/>
      <c r="G2408" s="13"/>
      <c r="H2408" s="13"/>
      <c r="I2408" s="13">
        <f>+I2407+G2408-H2408</f>
        <v>235.59899999924528</v>
      </c>
      <c r="J2408" s="12"/>
      <c r="L2408" s="4"/>
      <c r="M2408" t="s">
        <v>0</v>
      </c>
    </row>
    <row r="2409" spans="1:13" x14ac:dyDescent="0.2">
      <c r="A2409" s="18"/>
      <c r="B2409" s="17"/>
      <c r="C2409" s="12"/>
      <c r="D2409" s="13"/>
      <c r="E2409" s="13"/>
      <c r="F2409" s="13"/>
      <c r="G2409" s="13"/>
      <c r="H2409" s="13"/>
      <c r="I2409" s="13">
        <f>+I2408+G2409-H2409</f>
        <v>235.59899999924528</v>
      </c>
      <c r="J2409" s="12"/>
      <c r="L2409" s="4"/>
      <c r="M2409" t="s">
        <v>0</v>
      </c>
    </row>
    <row r="2410" spans="1:13" x14ac:dyDescent="0.2">
      <c r="A2410" s="18"/>
      <c r="B2410" s="17"/>
      <c r="C2410" s="12"/>
      <c r="D2410" s="13"/>
      <c r="E2410" s="13"/>
      <c r="F2410" s="13"/>
      <c r="G2410" s="13"/>
      <c r="H2410" s="13"/>
      <c r="I2410" s="13">
        <f>+I2409+G2410-H2410</f>
        <v>235.59899999924528</v>
      </c>
      <c r="J2410" s="12"/>
      <c r="L2410" s="4"/>
      <c r="M2410" t="s">
        <v>0</v>
      </c>
    </row>
    <row r="2411" spans="1:13" x14ac:dyDescent="0.2">
      <c r="A2411" s="18"/>
      <c r="B2411" s="17"/>
      <c r="C2411" s="12"/>
      <c r="D2411" s="13"/>
      <c r="E2411" s="13"/>
      <c r="F2411" s="13"/>
      <c r="G2411" s="13"/>
      <c r="H2411" s="13"/>
      <c r="I2411" s="13">
        <f>+I2410+G2411-H2411</f>
        <v>235.59899999924528</v>
      </c>
      <c r="J2411" s="12"/>
      <c r="L2411" s="4"/>
      <c r="M2411" t="s">
        <v>0</v>
      </c>
    </row>
    <row r="2412" spans="1:13" x14ac:dyDescent="0.2">
      <c r="A2412" s="18"/>
      <c r="B2412" s="17"/>
      <c r="C2412" s="12"/>
      <c r="D2412" s="13"/>
      <c r="E2412" s="13"/>
      <c r="F2412" s="13"/>
      <c r="G2412" s="13"/>
      <c r="H2412" s="13"/>
      <c r="I2412" s="13">
        <f>+I2411+G2412-H2412</f>
        <v>235.59899999924528</v>
      </c>
      <c r="J2412" s="12"/>
      <c r="L2412" s="4"/>
      <c r="M2412" t="s">
        <v>0</v>
      </c>
    </row>
    <row r="2413" spans="1:13" x14ac:dyDescent="0.2">
      <c r="A2413" s="18"/>
      <c r="B2413" s="17"/>
      <c r="C2413" s="12"/>
      <c r="D2413" s="13"/>
      <c r="E2413" s="13"/>
      <c r="F2413" s="13"/>
      <c r="G2413" s="13"/>
      <c r="H2413" s="13"/>
      <c r="I2413" s="13">
        <f>+I2412+G2413-H2413</f>
        <v>235.59899999924528</v>
      </c>
      <c r="J2413" s="12"/>
      <c r="L2413" s="4"/>
      <c r="M2413" t="s">
        <v>0</v>
      </c>
    </row>
    <row r="2414" spans="1:13" x14ac:dyDescent="0.2">
      <c r="A2414" s="18"/>
      <c r="B2414" s="17"/>
      <c r="C2414" s="12"/>
      <c r="D2414" s="13"/>
      <c r="E2414" s="13"/>
      <c r="F2414" s="13"/>
      <c r="G2414" s="13"/>
      <c r="H2414" s="13"/>
      <c r="I2414" s="13">
        <f>+I2413+G2414-H2414</f>
        <v>235.59899999924528</v>
      </c>
      <c r="J2414" s="12"/>
      <c r="L2414" s="4"/>
      <c r="M2414" t="s">
        <v>0</v>
      </c>
    </row>
    <row r="2415" spans="1:13" x14ac:dyDescent="0.2">
      <c r="A2415" s="18"/>
      <c r="B2415" s="17"/>
      <c r="C2415" s="12"/>
      <c r="D2415" s="13"/>
      <c r="E2415" s="13"/>
      <c r="F2415" s="13"/>
      <c r="G2415" s="13"/>
      <c r="H2415" s="13"/>
      <c r="I2415" s="13">
        <f>+I2414+G2415-H2415</f>
        <v>235.59899999924528</v>
      </c>
      <c r="J2415" s="12"/>
      <c r="L2415" s="4"/>
      <c r="M2415" t="s">
        <v>0</v>
      </c>
    </row>
    <row r="2416" spans="1:13" x14ac:dyDescent="0.2">
      <c r="A2416" s="18"/>
      <c r="B2416" s="17"/>
      <c r="C2416" s="12"/>
      <c r="D2416" s="13"/>
      <c r="E2416" s="13"/>
      <c r="F2416" s="13"/>
      <c r="G2416" s="13"/>
      <c r="H2416" s="13"/>
      <c r="I2416" s="13">
        <f>+I2415+G2416-H2416</f>
        <v>235.59899999924528</v>
      </c>
      <c r="J2416" s="12"/>
      <c r="L2416" s="4"/>
      <c r="M2416" t="s">
        <v>0</v>
      </c>
    </row>
    <row r="2417" spans="1:13" x14ac:dyDescent="0.2">
      <c r="A2417" s="18"/>
      <c r="B2417" s="17"/>
      <c r="C2417" s="12"/>
      <c r="D2417" s="13"/>
      <c r="E2417" s="13"/>
      <c r="F2417" s="13"/>
      <c r="G2417" s="13"/>
      <c r="H2417" s="13"/>
      <c r="I2417" s="13">
        <f>+I2416+G2417-H2417</f>
        <v>235.59899999924528</v>
      </c>
      <c r="J2417" s="12"/>
      <c r="L2417" s="4"/>
      <c r="M2417" t="s">
        <v>0</v>
      </c>
    </row>
    <row r="2418" spans="1:13" x14ac:dyDescent="0.2">
      <c r="A2418" s="18"/>
      <c r="B2418" s="17"/>
      <c r="C2418" s="12"/>
      <c r="D2418" s="13"/>
      <c r="E2418" s="13"/>
      <c r="F2418" s="13"/>
      <c r="G2418" s="13"/>
      <c r="H2418" s="13"/>
      <c r="I2418" s="13">
        <f>+I2417+G2418-H2418</f>
        <v>235.59899999924528</v>
      </c>
      <c r="J2418" s="12"/>
      <c r="L2418" s="4"/>
      <c r="M2418" t="s">
        <v>0</v>
      </c>
    </row>
    <row r="2419" spans="1:13" x14ac:dyDescent="0.2">
      <c r="A2419" s="18"/>
      <c r="B2419" s="17"/>
      <c r="C2419" s="12"/>
      <c r="D2419" s="13"/>
      <c r="E2419" s="13"/>
      <c r="F2419" s="13"/>
      <c r="G2419" s="13"/>
      <c r="H2419" s="13"/>
      <c r="I2419" s="13">
        <f>+I2418+G2419-H2419</f>
        <v>235.59899999924528</v>
      </c>
      <c r="J2419" s="12"/>
      <c r="L2419" s="4"/>
      <c r="M2419" t="s">
        <v>0</v>
      </c>
    </row>
    <row r="2420" spans="1:13" x14ac:dyDescent="0.2">
      <c r="A2420" s="18"/>
      <c r="B2420" s="17"/>
      <c r="C2420" s="12"/>
      <c r="D2420" s="13"/>
      <c r="E2420" s="13"/>
      <c r="F2420" s="13"/>
      <c r="G2420" s="13"/>
      <c r="H2420" s="13"/>
      <c r="I2420" s="13">
        <f>+I2419+G2420-H2420</f>
        <v>235.59899999924528</v>
      </c>
      <c r="J2420" s="12"/>
      <c r="L2420" s="4"/>
      <c r="M2420" t="s">
        <v>0</v>
      </c>
    </row>
    <row r="2421" spans="1:13" x14ac:dyDescent="0.2">
      <c r="A2421" s="18"/>
      <c r="B2421" s="17"/>
      <c r="C2421" s="12"/>
      <c r="D2421" s="13"/>
      <c r="E2421" s="13"/>
      <c r="F2421" s="13"/>
      <c r="G2421" s="13"/>
      <c r="H2421" s="13"/>
      <c r="I2421" s="13">
        <f>+I2420+G2421-H2421</f>
        <v>235.59899999924528</v>
      </c>
      <c r="J2421" s="12"/>
      <c r="L2421" s="4"/>
      <c r="M2421" t="s">
        <v>0</v>
      </c>
    </row>
    <row r="2422" spans="1:13" x14ac:dyDescent="0.2">
      <c r="A2422" s="18"/>
      <c r="B2422" s="17"/>
      <c r="C2422" s="12"/>
      <c r="D2422" s="13"/>
      <c r="E2422" s="13"/>
      <c r="F2422" s="13"/>
      <c r="G2422" s="13"/>
      <c r="H2422" s="13"/>
      <c r="I2422" s="13">
        <f>+I2421+G2422-H2422</f>
        <v>235.59899999924528</v>
      </c>
      <c r="J2422" s="12"/>
      <c r="L2422" s="4"/>
      <c r="M2422" t="s">
        <v>0</v>
      </c>
    </row>
    <row r="2423" spans="1:13" x14ac:dyDescent="0.2">
      <c r="A2423" s="18"/>
      <c r="B2423" s="17"/>
      <c r="C2423" s="12"/>
      <c r="D2423" s="13"/>
      <c r="E2423" s="13"/>
      <c r="F2423" s="13"/>
      <c r="G2423" s="13"/>
      <c r="H2423" s="13"/>
      <c r="I2423" s="13">
        <f>+I2422+G2423-H2423</f>
        <v>235.59899999924528</v>
      </c>
      <c r="J2423" s="12"/>
      <c r="L2423" s="4"/>
      <c r="M2423" t="s">
        <v>0</v>
      </c>
    </row>
    <row r="2424" spans="1:13" x14ac:dyDescent="0.2">
      <c r="A2424" s="18"/>
      <c r="B2424" s="17"/>
      <c r="C2424" s="12"/>
      <c r="D2424" s="13"/>
      <c r="E2424" s="13"/>
      <c r="F2424" s="13"/>
      <c r="G2424" s="13"/>
      <c r="H2424" s="13"/>
      <c r="I2424" s="13">
        <f>+I2423+G2424-H2424</f>
        <v>235.59899999924528</v>
      </c>
      <c r="J2424" s="12"/>
      <c r="L2424" s="4"/>
      <c r="M2424" t="s">
        <v>0</v>
      </c>
    </row>
    <row r="2425" spans="1:13" x14ac:dyDescent="0.2">
      <c r="A2425" s="18"/>
      <c r="B2425" s="17"/>
      <c r="C2425" s="12"/>
      <c r="D2425" s="13"/>
      <c r="E2425" s="13"/>
      <c r="F2425" s="13"/>
      <c r="G2425" s="13"/>
      <c r="H2425" s="13"/>
      <c r="I2425" s="13">
        <f>+I2424+G2425-H2425</f>
        <v>235.59899999924528</v>
      </c>
      <c r="J2425" s="12"/>
      <c r="L2425" s="4"/>
      <c r="M2425" t="s">
        <v>0</v>
      </c>
    </row>
    <row r="2426" spans="1:13" x14ac:dyDescent="0.2">
      <c r="A2426" s="18"/>
      <c r="B2426" s="17"/>
      <c r="C2426" s="12"/>
      <c r="D2426" s="13"/>
      <c r="E2426" s="13"/>
      <c r="F2426" s="13"/>
      <c r="G2426" s="13"/>
      <c r="H2426" s="13"/>
      <c r="I2426" s="13">
        <f>+I2425+G2426-H2426</f>
        <v>235.59899999924528</v>
      </c>
      <c r="J2426" s="12"/>
      <c r="L2426" s="4"/>
      <c r="M2426" t="s">
        <v>0</v>
      </c>
    </row>
    <row r="2427" spans="1:13" x14ac:dyDescent="0.2">
      <c r="A2427" s="18"/>
      <c r="B2427" s="17"/>
      <c r="C2427" s="12"/>
      <c r="D2427" s="13"/>
      <c r="E2427" s="13"/>
      <c r="F2427" s="13"/>
      <c r="G2427" s="13"/>
      <c r="H2427" s="13"/>
      <c r="I2427" s="13">
        <f>+I2426+G2427-H2427</f>
        <v>235.59899999924528</v>
      </c>
      <c r="J2427" s="12"/>
      <c r="L2427" s="4"/>
      <c r="M2427" t="s">
        <v>0</v>
      </c>
    </row>
    <row r="2428" spans="1:13" x14ac:dyDescent="0.2">
      <c r="A2428" s="18"/>
      <c r="B2428" s="17"/>
      <c r="C2428" s="12"/>
      <c r="D2428" s="13"/>
      <c r="E2428" s="13"/>
      <c r="F2428" s="13"/>
      <c r="G2428" s="13"/>
      <c r="H2428" s="13"/>
      <c r="I2428" s="13">
        <f>+I2427+G2428-H2428</f>
        <v>235.59899999924528</v>
      </c>
      <c r="J2428" s="12"/>
      <c r="L2428" s="4"/>
      <c r="M2428" t="s">
        <v>0</v>
      </c>
    </row>
    <row r="2429" spans="1:13" x14ac:dyDescent="0.2">
      <c r="A2429" s="18"/>
      <c r="B2429" s="17"/>
      <c r="C2429" s="12"/>
      <c r="D2429" s="13"/>
      <c r="E2429" s="13"/>
      <c r="F2429" s="13"/>
      <c r="G2429" s="13"/>
      <c r="H2429" s="13"/>
      <c r="I2429" s="13">
        <f>+I2428+G2429-H2429</f>
        <v>235.59899999924528</v>
      </c>
      <c r="J2429" s="12"/>
      <c r="L2429" s="4"/>
      <c r="M2429" t="s">
        <v>0</v>
      </c>
    </row>
    <row r="2430" spans="1:13" x14ac:dyDescent="0.2">
      <c r="A2430" s="18"/>
      <c r="B2430" s="17"/>
      <c r="C2430" s="12"/>
      <c r="D2430" s="13"/>
      <c r="E2430" s="13"/>
      <c r="F2430" s="13"/>
      <c r="G2430" s="13"/>
      <c r="H2430" s="13"/>
      <c r="I2430" s="13">
        <f>+I2429+G2430-H2430</f>
        <v>235.59899999924528</v>
      </c>
      <c r="J2430" s="12"/>
      <c r="L2430" s="4"/>
      <c r="M2430" t="s">
        <v>0</v>
      </c>
    </row>
    <row r="2431" spans="1:13" x14ac:dyDescent="0.2">
      <c r="A2431" s="18"/>
      <c r="B2431" s="17"/>
      <c r="C2431" s="12"/>
      <c r="D2431" s="13"/>
      <c r="E2431" s="13"/>
      <c r="F2431" s="13"/>
      <c r="G2431" s="13"/>
      <c r="H2431" s="13"/>
      <c r="I2431" s="13">
        <f>+I2430+G2431-H2431</f>
        <v>235.59899999924528</v>
      </c>
      <c r="J2431" s="12"/>
      <c r="L2431" s="4"/>
      <c r="M2431" t="s">
        <v>0</v>
      </c>
    </row>
    <row r="2432" spans="1:13" x14ac:dyDescent="0.2">
      <c r="A2432" s="18"/>
      <c r="B2432" s="17"/>
      <c r="C2432" s="12"/>
      <c r="D2432" s="13"/>
      <c r="E2432" s="13"/>
      <c r="F2432" s="13"/>
      <c r="G2432" s="13"/>
      <c r="H2432" s="13"/>
      <c r="I2432" s="13">
        <f>+I2431+G2432-H2432</f>
        <v>235.59899999924528</v>
      </c>
      <c r="J2432" s="12"/>
      <c r="L2432" s="4"/>
      <c r="M2432" t="s">
        <v>0</v>
      </c>
    </row>
    <row r="2433" spans="1:13" x14ac:dyDescent="0.2">
      <c r="A2433" s="18"/>
      <c r="B2433" s="17"/>
      <c r="C2433" s="12"/>
      <c r="D2433" s="13"/>
      <c r="E2433" s="13"/>
      <c r="F2433" s="13"/>
      <c r="G2433" s="13"/>
      <c r="H2433" s="13"/>
      <c r="I2433" s="13">
        <f>+I2432+G2433-H2433</f>
        <v>235.59899999924528</v>
      </c>
      <c r="J2433" s="12"/>
      <c r="L2433" s="4"/>
      <c r="M2433" t="s">
        <v>0</v>
      </c>
    </row>
    <row r="2434" spans="1:13" x14ac:dyDescent="0.2">
      <c r="A2434" s="18"/>
      <c r="B2434" s="17"/>
      <c r="C2434" s="12"/>
      <c r="D2434" s="13"/>
      <c r="E2434" s="13"/>
      <c r="F2434" s="13"/>
      <c r="G2434" s="13"/>
      <c r="H2434" s="13"/>
      <c r="I2434" s="13">
        <f>+I2433+G2434-H2434</f>
        <v>235.59899999924528</v>
      </c>
      <c r="J2434" s="12"/>
      <c r="L2434" s="4"/>
      <c r="M2434" t="s">
        <v>0</v>
      </c>
    </row>
    <row r="2435" spans="1:13" x14ac:dyDescent="0.2">
      <c r="A2435" s="18"/>
      <c r="B2435" s="17"/>
      <c r="C2435" s="12"/>
      <c r="D2435" s="13"/>
      <c r="E2435" s="13"/>
      <c r="F2435" s="13"/>
      <c r="G2435" s="13"/>
      <c r="H2435" s="13"/>
      <c r="I2435" s="13">
        <f>+I2434+G2435-H2435</f>
        <v>235.59899999924528</v>
      </c>
      <c r="J2435" s="12"/>
      <c r="L2435" s="4"/>
      <c r="M2435" t="s">
        <v>0</v>
      </c>
    </row>
    <row r="2436" spans="1:13" x14ac:dyDescent="0.2">
      <c r="A2436" s="18"/>
      <c r="B2436" s="17"/>
      <c r="C2436" s="12"/>
      <c r="D2436" s="13"/>
      <c r="E2436" s="13"/>
      <c r="F2436" s="13"/>
      <c r="G2436" s="13"/>
      <c r="H2436" s="13"/>
      <c r="I2436" s="13">
        <f>+I2435+G2436-H2436</f>
        <v>235.59899999924528</v>
      </c>
      <c r="J2436" s="12"/>
      <c r="L2436" s="4"/>
      <c r="M2436" t="s">
        <v>0</v>
      </c>
    </row>
    <row r="2437" spans="1:13" x14ac:dyDescent="0.2">
      <c r="A2437" s="18"/>
      <c r="B2437" s="17"/>
      <c r="C2437" s="12"/>
      <c r="D2437" s="13"/>
      <c r="E2437" s="13"/>
      <c r="F2437" s="13"/>
      <c r="G2437" s="13"/>
      <c r="H2437" s="13"/>
      <c r="I2437" s="13">
        <f>+I2436+G2437-H2437</f>
        <v>235.59899999924528</v>
      </c>
      <c r="J2437" s="12"/>
      <c r="L2437" s="4"/>
      <c r="M2437" t="s">
        <v>0</v>
      </c>
    </row>
    <row r="2438" spans="1:13" x14ac:dyDescent="0.2">
      <c r="A2438" s="18"/>
      <c r="B2438" s="17"/>
      <c r="C2438" s="12"/>
      <c r="D2438" s="13"/>
      <c r="E2438" s="13"/>
      <c r="F2438" s="13"/>
      <c r="G2438" s="13"/>
      <c r="H2438" s="13"/>
      <c r="I2438" s="13">
        <f>+I2437+G2438-H2438</f>
        <v>235.59899999924528</v>
      </c>
      <c r="J2438" s="12"/>
      <c r="L2438" s="4"/>
      <c r="M2438" t="s">
        <v>0</v>
      </c>
    </row>
    <row r="2439" spans="1:13" x14ac:dyDescent="0.2">
      <c r="A2439" s="18"/>
      <c r="B2439" s="17"/>
      <c r="C2439" s="12"/>
      <c r="D2439" s="13"/>
      <c r="E2439" s="13"/>
      <c r="F2439" s="13"/>
      <c r="G2439" s="13"/>
      <c r="H2439" s="13"/>
      <c r="I2439" s="13">
        <f>+I2438+G2439-H2439</f>
        <v>235.59899999924528</v>
      </c>
      <c r="J2439" s="12"/>
      <c r="L2439" s="4"/>
      <c r="M2439" t="s">
        <v>0</v>
      </c>
    </row>
    <row r="2440" spans="1:13" x14ac:dyDescent="0.2">
      <c r="A2440" s="18"/>
      <c r="B2440" s="17"/>
      <c r="C2440" s="12"/>
      <c r="D2440" s="13"/>
      <c r="E2440" s="13"/>
      <c r="F2440" s="13"/>
      <c r="G2440" s="13"/>
      <c r="H2440" s="13"/>
      <c r="I2440" s="13">
        <f>+I2439+G2440-H2440</f>
        <v>235.59899999924528</v>
      </c>
      <c r="J2440" s="12"/>
      <c r="L2440" s="4"/>
      <c r="M2440" t="s">
        <v>0</v>
      </c>
    </row>
    <row r="2441" spans="1:13" x14ac:dyDescent="0.2">
      <c r="A2441" s="18"/>
      <c r="B2441" s="17"/>
      <c r="C2441" s="12"/>
      <c r="D2441" s="13"/>
      <c r="E2441" s="13"/>
      <c r="F2441" s="13"/>
      <c r="G2441" s="13"/>
      <c r="H2441" s="13"/>
      <c r="I2441" s="13">
        <f>+I2440+G2441-H2441</f>
        <v>235.59899999924528</v>
      </c>
      <c r="J2441" s="12"/>
      <c r="L2441" s="4"/>
      <c r="M2441" t="s">
        <v>0</v>
      </c>
    </row>
    <row r="2442" spans="1:13" x14ac:dyDescent="0.2">
      <c r="A2442" s="18"/>
      <c r="B2442" s="17"/>
      <c r="C2442" s="12"/>
      <c r="D2442" s="13"/>
      <c r="E2442" s="13"/>
      <c r="F2442" s="13"/>
      <c r="G2442" s="13"/>
      <c r="H2442" s="13"/>
      <c r="I2442" s="13">
        <f>+I2441+G2442-H2442</f>
        <v>235.59899999924528</v>
      </c>
      <c r="J2442" s="12"/>
      <c r="L2442" s="4"/>
      <c r="M2442" t="s">
        <v>0</v>
      </c>
    </row>
    <row r="2443" spans="1:13" x14ac:dyDescent="0.2">
      <c r="A2443" s="18"/>
      <c r="B2443" s="17"/>
      <c r="C2443" s="12"/>
      <c r="D2443" s="13"/>
      <c r="E2443" s="13"/>
      <c r="F2443" s="13"/>
      <c r="G2443" s="13"/>
      <c r="H2443" s="13"/>
      <c r="I2443" s="13">
        <f>+I2442+G2443-H2443</f>
        <v>235.59899999924528</v>
      </c>
      <c r="J2443" s="12"/>
      <c r="L2443" s="4"/>
      <c r="M2443" t="s">
        <v>0</v>
      </c>
    </row>
    <row r="2444" spans="1:13" x14ac:dyDescent="0.2">
      <c r="A2444" s="18"/>
      <c r="B2444" s="17"/>
      <c r="C2444" s="12"/>
      <c r="D2444" s="13"/>
      <c r="E2444" s="13"/>
      <c r="F2444" s="13"/>
      <c r="G2444" s="13"/>
      <c r="H2444" s="13"/>
      <c r="I2444" s="13">
        <f>+I2443+G2444-H2444</f>
        <v>235.59899999924528</v>
      </c>
      <c r="J2444" s="12"/>
      <c r="L2444" s="4"/>
      <c r="M2444" t="s">
        <v>0</v>
      </c>
    </row>
    <row r="2445" spans="1:13" x14ac:dyDescent="0.2">
      <c r="A2445" s="18"/>
      <c r="B2445" s="17"/>
      <c r="C2445" s="12"/>
      <c r="D2445" s="13"/>
      <c r="E2445" s="13"/>
      <c r="F2445" s="13"/>
      <c r="G2445" s="13"/>
      <c r="H2445" s="13"/>
      <c r="I2445" s="13">
        <f>+I2444+G2445-H2445</f>
        <v>235.59899999924528</v>
      </c>
      <c r="J2445" s="12"/>
      <c r="L2445" s="4"/>
      <c r="M2445" t="s">
        <v>0</v>
      </c>
    </row>
    <row r="2446" spans="1:13" x14ac:dyDescent="0.2">
      <c r="A2446" s="18"/>
      <c r="B2446" s="17"/>
      <c r="C2446" s="12"/>
      <c r="D2446" s="13"/>
      <c r="E2446" s="13"/>
      <c r="F2446" s="13"/>
      <c r="G2446" s="13"/>
      <c r="H2446" s="13"/>
      <c r="I2446" s="13">
        <f>+I2445+G2446-H2446</f>
        <v>235.59899999924528</v>
      </c>
      <c r="J2446" s="12"/>
      <c r="L2446" s="4"/>
      <c r="M2446" t="s">
        <v>0</v>
      </c>
    </row>
    <row r="2447" spans="1:13" x14ac:dyDescent="0.2">
      <c r="A2447" s="18"/>
      <c r="B2447" s="17"/>
      <c r="C2447" s="12"/>
      <c r="D2447" s="13"/>
      <c r="E2447" s="13"/>
      <c r="F2447" s="13"/>
      <c r="G2447" s="13"/>
      <c r="H2447" s="13"/>
      <c r="I2447" s="13">
        <f>+I2446+G2447-H2447</f>
        <v>235.59899999924528</v>
      </c>
      <c r="J2447" s="12"/>
      <c r="L2447" s="4"/>
      <c r="M2447" t="s">
        <v>0</v>
      </c>
    </row>
    <row r="2448" spans="1:13" x14ac:dyDescent="0.2">
      <c r="A2448" s="18"/>
      <c r="B2448" s="17"/>
      <c r="C2448" s="12"/>
      <c r="D2448" s="13"/>
      <c r="E2448" s="13"/>
      <c r="F2448" s="13"/>
      <c r="G2448" s="13"/>
      <c r="H2448" s="13"/>
      <c r="I2448" s="13">
        <f>+I2447+G2448-H2448</f>
        <v>235.59899999924528</v>
      </c>
      <c r="J2448" s="12"/>
      <c r="L2448" s="4"/>
      <c r="M2448" t="s">
        <v>0</v>
      </c>
    </row>
    <row r="2449" spans="1:13" x14ac:dyDescent="0.2">
      <c r="A2449" s="18"/>
      <c r="B2449" s="17"/>
      <c r="C2449" s="12"/>
      <c r="D2449" s="13"/>
      <c r="E2449" s="13"/>
      <c r="F2449" s="13"/>
      <c r="G2449" s="13"/>
      <c r="H2449" s="13"/>
      <c r="I2449" s="13">
        <f>+I2448+G2449-H2449</f>
        <v>235.59899999924528</v>
      </c>
      <c r="J2449" s="12"/>
      <c r="L2449" s="4"/>
      <c r="M2449" t="s">
        <v>0</v>
      </c>
    </row>
    <row r="2450" spans="1:13" x14ac:dyDescent="0.2">
      <c r="A2450" s="18"/>
      <c r="B2450" s="17"/>
      <c r="C2450" s="12"/>
      <c r="D2450" s="13"/>
      <c r="E2450" s="13"/>
      <c r="F2450" s="13"/>
      <c r="G2450" s="13"/>
      <c r="H2450" s="13"/>
      <c r="I2450" s="13">
        <f>+I2449+G2450-H2450</f>
        <v>235.59899999924528</v>
      </c>
      <c r="J2450" s="12"/>
      <c r="L2450" s="4"/>
      <c r="M2450" t="s">
        <v>0</v>
      </c>
    </row>
    <row r="2451" spans="1:13" x14ac:dyDescent="0.2">
      <c r="A2451" s="18"/>
      <c r="B2451" s="17"/>
      <c r="C2451" s="12"/>
      <c r="D2451" s="13"/>
      <c r="E2451" s="13"/>
      <c r="F2451" s="13"/>
      <c r="G2451" s="13"/>
      <c r="H2451" s="13"/>
      <c r="I2451" s="13">
        <f>+I2450+G2451-H2451</f>
        <v>235.59899999924528</v>
      </c>
      <c r="J2451" s="12"/>
      <c r="L2451" s="4"/>
      <c r="M2451" t="s">
        <v>0</v>
      </c>
    </row>
    <row r="2452" spans="1:13" x14ac:dyDescent="0.2">
      <c r="A2452" s="18"/>
      <c r="B2452" s="17"/>
      <c r="C2452" s="12"/>
      <c r="D2452" s="13"/>
      <c r="E2452" s="13"/>
      <c r="F2452" s="13"/>
      <c r="G2452" s="13"/>
      <c r="H2452" s="13"/>
      <c r="I2452" s="13">
        <f>+I2451+G2452-H2452</f>
        <v>235.59899999924528</v>
      </c>
      <c r="J2452" s="12"/>
      <c r="L2452" s="4"/>
      <c r="M2452" t="s">
        <v>0</v>
      </c>
    </row>
    <row r="2453" spans="1:13" x14ac:dyDescent="0.2">
      <c r="A2453" s="18"/>
      <c r="B2453" s="17"/>
      <c r="C2453" s="12"/>
      <c r="D2453" s="13"/>
      <c r="E2453" s="13"/>
      <c r="F2453" s="13"/>
      <c r="G2453" s="13"/>
      <c r="H2453" s="13"/>
      <c r="I2453" s="13">
        <f>+I2452+G2453-H2453</f>
        <v>235.59899999924528</v>
      </c>
      <c r="J2453" s="12"/>
      <c r="L2453" s="4"/>
      <c r="M2453" t="s">
        <v>0</v>
      </c>
    </row>
    <row r="2454" spans="1:13" x14ac:dyDescent="0.2">
      <c r="A2454" s="18"/>
      <c r="B2454" s="17"/>
      <c r="C2454" s="12"/>
      <c r="D2454" s="13"/>
      <c r="E2454" s="13"/>
      <c r="F2454" s="13"/>
      <c r="G2454" s="13"/>
      <c r="H2454" s="13"/>
      <c r="I2454" s="13">
        <f>+I2453+G2454-H2454</f>
        <v>235.59899999924528</v>
      </c>
      <c r="J2454" s="12"/>
      <c r="L2454" s="4"/>
      <c r="M2454" t="s">
        <v>0</v>
      </c>
    </row>
    <row r="2455" spans="1:13" x14ac:dyDescent="0.2">
      <c r="A2455" s="18"/>
      <c r="B2455" s="17"/>
      <c r="C2455" s="12"/>
      <c r="D2455" s="13"/>
      <c r="E2455" s="13"/>
      <c r="F2455" s="13"/>
      <c r="G2455" s="13"/>
      <c r="H2455" s="13"/>
      <c r="I2455" s="13">
        <f>+I2454+G2455-H2455</f>
        <v>235.59899999924528</v>
      </c>
      <c r="J2455" s="12"/>
      <c r="L2455" s="4"/>
      <c r="M2455" t="s">
        <v>0</v>
      </c>
    </row>
    <row r="2456" spans="1:13" x14ac:dyDescent="0.2">
      <c r="A2456" s="18"/>
      <c r="B2456" s="17"/>
      <c r="C2456" s="12"/>
      <c r="D2456" s="13"/>
      <c r="E2456" s="13"/>
      <c r="F2456" s="13"/>
      <c r="G2456" s="13"/>
      <c r="H2456" s="13"/>
      <c r="I2456" s="13">
        <f>+I2455+G2456-H2456</f>
        <v>235.59899999924528</v>
      </c>
      <c r="J2456" s="12"/>
      <c r="L2456" s="4"/>
      <c r="M2456" t="s">
        <v>0</v>
      </c>
    </row>
    <row r="2457" spans="1:13" x14ac:dyDescent="0.2">
      <c r="A2457" s="18"/>
      <c r="B2457" s="17"/>
      <c r="C2457" s="12"/>
      <c r="D2457" s="13"/>
      <c r="E2457" s="13"/>
      <c r="F2457" s="13"/>
      <c r="G2457" s="13"/>
      <c r="H2457" s="13"/>
      <c r="I2457" s="13">
        <f>+I2456+G2457-H2457</f>
        <v>235.59899999924528</v>
      </c>
      <c r="J2457" s="12"/>
      <c r="L2457" s="4"/>
      <c r="M2457" t="s">
        <v>0</v>
      </c>
    </row>
    <row r="2458" spans="1:13" x14ac:dyDescent="0.2">
      <c r="A2458" s="18"/>
      <c r="B2458" s="17"/>
      <c r="C2458" s="12"/>
      <c r="D2458" s="13"/>
      <c r="E2458" s="13"/>
      <c r="F2458" s="13"/>
      <c r="G2458" s="13"/>
      <c r="H2458" s="13"/>
      <c r="I2458" s="13">
        <f>+I2457+G2458-H2458</f>
        <v>235.59899999924528</v>
      </c>
      <c r="J2458" s="12"/>
      <c r="L2458" s="4"/>
      <c r="M2458" t="s">
        <v>0</v>
      </c>
    </row>
    <row r="2459" spans="1:13" x14ac:dyDescent="0.2">
      <c r="A2459" s="18"/>
      <c r="B2459" s="17"/>
      <c r="C2459" s="12"/>
      <c r="D2459" s="13"/>
      <c r="E2459" s="13"/>
      <c r="F2459" s="13"/>
      <c r="G2459" s="13"/>
      <c r="H2459" s="13"/>
      <c r="I2459" s="13">
        <f>+I2458+G2459-H2459</f>
        <v>235.59899999924528</v>
      </c>
      <c r="J2459" s="12"/>
      <c r="L2459" s="4"/>
      <c r="M2459" t="s">
        <v>0</v>
      </c>
    </row>
    <row r="2460" spans="1:13" x14ac:dyDescent="0.2">
      <c r="A2460" s="18"/>
      <c r="B2460" s="17"/>
      <c r="C2460" s="12"/>
      <c r="D2460" s="13"/>
      <c r="E2460" s="13"/>
      <c r="F2460" s="13"/>
      <c r="G2460" s="13"/>
      <c r="H2460" s="13"/>
      <c r="I2460" s="13">
        <f>+I2459+G2460-H2460</f>
        <v>235.59899999924528</v>
      </c>
      <c r="J2460" s="12"/>
      <c r="L2460" s="4"/>
      <c r="M2460" t="s">
        <v>0</v>
      </c>
    </row>
    <row r="2461" spans="1:13" x14ac:dyDescent="0.2">
      <c r="A2461" s="18"/>
      <c r="B2461" s="17"/>
      <c r="C2461" s="12"/>
      <c r="D2461" s="13"/>
      <c r="E2461" s="13"/>
      <c r="F2461" s="13"/>
      <c r="G2461" s="13"/>
      <c r="H2461" s="13"/>
      <c r="I2461" s="13">
        <f>+I2460+G2461-H2461</f>
        <v>235.59899999924528</v>
      </c>
      <c r="J2461" s="12"/>
      <c r="L2461" s="4"/>
      <c r="M2461" t="s">
        <v>0</v>
      </c>
    </row>
    <row r="2462" spans="1:13" x14ac:dyDescent="0.2">
      <c r="A2462" s="18"/>
      <c r="B2462" s="17"/>
      <c r="C2462" s="12"/>
      <c r="D2462" s="13"/>
      <c r="E2462" s="13"/>
      <c r="F2462" s="13"/>
      <c r="G2462" s="13"/>
      <c r="H2462" s="13"/>
      <c r="I2462" s="13">
        <f>+I2461+G2462-H2462</f>
        <v>235.59899999924528</v>
      </c>
      <c r="J2462" s="12"/>
      <c r="L2462" s="4"/>
      <c r="M2462" t="s">
        <v>0</v>
      </c>
    </row>
    <row r="2463" spans="1:13" x14ac:dyDescent="0.2">
      <c r="A2463" s="18"/>
      <c r="B2463" s="17"/>
      <c r="C2463" s="12"/>
      <c r="D2463" s="13"/>
      <c r="E2463" s="13"/>
      <c r="F2463" s="13"/>
      <c r="G2463" s="13"/>
      <c r="H2463" s="13"/>
      <c r="I2463" s="13">
        <f>+I2462+G2463-H2463</f>
        <v>235.59899999924528</v>
      </c>
      <c r="J2463" s="12"/>
      <c r="L2463" s="4"/>
      <c r="M2463" t="s">
        <v>0</v>
      </c>
    </row>
    <row r="2464" spans="1:13" x14ac:dyDescent="0.2">
      <c r="A2464" s="18"/>
      <c r="B2464" s="17"/>
      <c r="C2464" s="12"/>
      <c r="D2464" s="13"/>
      <c r="E2464" s="13"/>
      <c r="F2464" s="13"/>
      <c r="G2464" s="13"/>
      <c r="H2464" s="13"/>
      <c r="I2464" s="13">
        <f>+I2463+G2464-H2464</f>
        <v>235.59899999924528</v>
      </c>
      <c r="J2464" s="12"/>
      <c r="L2464" s="4"/>
      <c r="M2464" t="s">
        <v>0</v>
      </c>
    </row>
    <row r="2465" spans="1:13" x14ac:dyDescent="0.2">
      <c r="A2465" s="18"/>
      <c r="B2465" s="17"/>
      <c r="C2465" s="12"/>
      <c r="D2465" s="13"/>
      <c r="E2465" s="13"/>
      <c r="F2465" s="13"/>
      <c r="G2465" s="13"/>
      <c r="H2465" s="13"/>
      <c r="I2465" s="13">
        <f>+I2464+G2465-H2465</f>
        <v>235.59899999924528</v>
      </c>
      <c r="J2465" s="12"/>
      <c r="L2465" s="4"/>
      <c r="M2465" t="s">
        <v>0</v>
      </c>
    </row>
    <row r="2466" spans="1:13" x14ac:dyDescent="0.2">
      <c r="A2466" s="18"/>
      <c r="B2466" s="17"/>
      <c r="C2466" s="12"/>
      <c r="D2466" s="13"/>
      <c r="E2466" s="13"/>
      <c r="F2466" s="13"/>
      <c r="G2466" s="13"/>
      <c r="H2466" s="13"/>
      <c r="I2466" s="13">
        <f>+I2465+G2466-H2466</f>
        <v>235.59899999924528</v>
      </c>
      <c r="J2466" s="12"/>
      <c r="L2466" s="4"/>
      <c r="M2466" t="s">
        <v>0</v>
      </c>
    </row>
    <row r="2467" spans="1:13" x14ac:dyDescent="0.2">
      <c r="A2467" s="18"/>
      <c r="B2467" s="17"/>
      <c r="C2467" s="12"/>
      <c r="D2467" s="13"/>
      <c r="E2467" s="13"/>
      <c r="F2467" s="13"/>
      <c r="G2467" s="13"/>
      <c r="H2467" s="13"/>
      <c r="I2467" s="13">
        <f>+I2466+G2467-H2467</f>
        <v>235.59899999924528</v>
      </c>
      <c r="J2467" s="12"/>
      <c r="L2467" s="4"/>
      <c r="M2467" t="s">
        <v>0</v>
      </c>
    </row>
    <row r="2468" spans="1:13" x14ac:dyDescent="0.2">
      <c r="A2468" s="18"/>
      <c r="B2468" s="17"/>
      <c r="C2468" s="12"/>
      <c r="D2468" s="13"/>
      <c r="E2468" s="13"/>
      <c r="F2468" s="13"/>
      <c r="G2468" s="13"/>
      <c r="H2468" s="13"/>
      <c r="I2468" s="13">
        <f>+I2467+G2468-H2468</f>
        <v>235.59899999924528</v>
      </c>
      <c r="J2468" s="12"/>
      <c r="L2468" s="4"/>
      <c r="M2468" t="s">
        <v>0</v>
      </c>
    </row>
    <row r="2469" spans="1:13" x14ac:dyDescent="0.2">
      <c r="A2469" s="18"/>
      <c r="B2469" s="17"/>
      <c r="C2469" s="12"/>
      <c r="D2469" s="13"/>
      <c r="E2469" s="13"/>
      <c r="F2469" s="13"/>
      <c r="G2469" s="13"/>
      <c r="H2469" s="13"/>
      <c r="I2469" s="13">
        <f>+I2468+G2469-H2469</f>
        <v>235.59899999924528</v>
      </c>
      <c r="J2469" s="12"/>
      <c r="L2469" s="4"/>
      <c r="M2469" t="s">
        <v>0</v>
      </c>
    </row>
    <row r="2470" spans="1:13" x14ac:dyDescent="0.2">
      <c r="A2470" s="18"/>
      <c r="B2470" s="17"/>
      <c r="C2470" s="12"/>
      <c r="D2470" s="13"/>
      <c r="E2470" s="13"/>
      <c r="F2470" s="13"/>
      <c r="G2470" s="13"/>
      <c r="H2470" s="13"/>
      <c r="I2470" s="13">
        <f>+I2469+G2470-H2470</f>
        <v>235.59899999924528</v>
      </c>
      <c r="J2470" s="12"/>
      <c r="L2470" s="4"/>
      <c r="M2470" t="s">
        <v>0</v>
      </c>
    </row>
    <row r="2471" spans="1:13" x14ac:dyDescent="0.2">
      <c r="A2471" s="18"/>
      <c r="B2471" s="17"/>
      <c r="C2471" s="12"/>
      <c r="D2471" s="13"/>
      <c r="E2471" s="13"/>
      <c r="F2471" s="13"/>
      <c r="G2471" s="13"/>
      <c r="H2471" s="13"/>
      <c r="I2471" s="13">
        <f>+I2470+G2471-H2471</f>
        <v>235.59899999924528</v>
      </c>
      <c r="J2471" s="12"/>
      <c r="L2471" s="4"/>
      <c r="M2471" t="s">
        <v>0</v>
      </c>
    </row>
    <row r="2472" spans="1:13" x14ac:dyDescent="0.2">
      <c r="A2472" s="18"/>
      <c r="B2472" s="17"/>
      <c r="C2472" s="12"/>
      <c r="D2472" s="13"/>
      <c r="E2472" s="13"/>
      <c r="F2472" s="13"/>
      <c r="G2472" s="13"/>
      <c r="H2472" s="13"/>
      <c r="I2472" s="13">
        <f>+I2471+G2472-H2472</f>
        <v>235.59899999924528</v>
      </c>
      <c r="J2472" s="12"/>
      <c r="L2472" s="4"/>
      <c r="M2472" t="s">
        <v>0</v>
      </c>
    </row>
    <row r="2473" spans="1:13" x14ac:dyDescent="0.2">
      <c r="A2473" s="18"/>
      <c r="B2473" s="17"/>
      <c r="C2473" s="12"/>
      <c r="D2473" s="13"/>
      <c r="E2473" s="13"/>
      <c r="F2473" s="13"/>
      <c r="G2473" s="13"/>
      <c r="H2473" s="13"/>
      <c r="I2473" s="13">
        <f>+I2472+G2473-H2473</f>
        <v>235.59899999924528</v>
      </c>
      <c r="J2473" s="12"/>
      <c r="L2473" s="4"/>
      <c r="M2473" t="s">
        <v>0</v>
      </c>
    </row>
    <row r="2474" spans="1:13" x14ac:dyDescent="0.2">
      <c r="A2474" s="18"/>
      <c r="B2474" s="17"/>
      <c r="C2474" s="12"/>
      <c r="D2474" s="13"/>
      <c r="E2474" s="13"/>
      <c r="F2474" s="13"/>
      <c r="G2474" s="13"/>
      <c r="H2474" s="13"/>
      <c r="I2474" s="13">
        <f>+I2473+G2474-H2474</f>
        <v>235.59899999924528</v>
      </c>
      <c r="J2474" s="12"/>
      <c r="L2474" s="4"/>
      <c r="M2474" t="s">
        <v>0</v>
      </c>
    </row>
    <row r="2475" spans="1:13" x14ac:dyDescent="0.2">
      <c r="A2475" s="18"/>
      <c r="B2475" s="17"/>
      <c r="C2475" s="12"/>
      <c r="D2475" s="13"/>
      <c r="E2475" s="13"/>
      <c r="F2475" s="13"/>
      <c r="G2475" s="13"/>
      <c r="H2475" s="13"/>
      <c r="I2475" s="13">
        <f>+I2474+G2475-H2475</f>
        <v>235.59899999924528</v>
      </c>
      <c r="J2475" s="12"/>
      <c r="L2475" s="4"/>
      <c r="M2475" t="s">
        <v>0</v>
      </c>
    </row>
    <row r="2476" spans="1:13" x14ac:dyDescent="0.2">
      <c r="A2476" s="18"/>
      <c r="B2476" s="17"/>
      <c r="C2476" s="12"/>
      <c r="D2476" s="13"/>
      <c r="E2476" s="13"/>
      <c r="F2476" s="13"/>
      <c r="G2476" s="13"/>
      <c r="H2476" s="13"/>
      <c r="I2476" s="13">
        <f>+I2475+G2476-H2476</f>
        <v>235.59899999924528</v>
      </c>
      <c r="J2476" s="12"/>
      <c r="L2476" s="4"/>
      <c r="M2476" t="s">
        <v>0</v>
      </c>
    </row>
    <row r="2477" spans="1:13" x14ac:dyDescent="0.2">
      <c r="A2477" s="18"/>
      <c r="B2477" s="17"/>
      <c r="C2477" s="12"/>
      <c r="D2477" s="13"/>
      <c r="E2477" s="13"/>
      <c r="F2477" s="13"/>
      <c r="G2477" s="13"/>
      <c r="H2477" s="13"/>
      <c r="I2477" s="13">
        <f>+I2476+G2477-H2477</f>
        <v>235.59899999924528</v>
      </c>
      <c r="J2477" s="12"/>
      <c r="L2477" s="4"/>
      <c r="M2477" t="s">
        <v>0</v>
      </c>
    </row>
    <row r="2478" spans="1:13" x14ac:dyDescent="0.2">
      <c r="A2478" s="18"/>
      <c r="B2478" s="17"/>
      <c r="C2478" s="12"/>
      <c r="D2478" s="13"/>
      <c r="E2478" s="13"/>
      <c r="F2478" s="13"/>
      <c r="G2478" s="13"/>
      <c r="H2478" s="13"/>
      <c r="I2478" s="13">
        <f>+I2477+G2478-H2478</f>
        <v>235.59899999924528</v>
      </c>
      <c r="J2478" s="12"/>
      <c r="L2478" s="4"/>
      <c r="M2478" t="s">
        <v>0</v>
      </c>
    </row>
    <row r="2479" spans="1:13" x14ac:dyDescent="0.2">
      <c r="A2479" s="18"/>
      <c r="B2479" s="17"/>
      <c r="C2479" s="12"/>
      <c r="D2479" s="13"/>
      <c r="E2479" s="13"/>
      <c r="F2479" s="13"/>
      <c r="G2479" s="13"/>
      <c r="H2479" s="13"/>
      <c r="I2479" s="13">
        <f>+I2478+G2479-H2479</f>
        <v>235.59899999924528</v>
      </c>
      <c r="J2479" s="12"/>
      <c r="L2479" s="4"/>
      <c r="M2479" t="s">
        <v>0</v>
      </c>
    </row>
    <row r="2480" spans="1:13" x14ac:dyDescent="0.2">
      <c r="A2480" s="18"/>
      <c r="B2480" s="17"/>
      <c r="C2480" s="12"/>
      <c r="D2480" s="13"/>
      <c r="E2480" s="13"/>
      <c r="F2480" s="13"/>
      <c r="G2480" s="13"/>
      <c r="H2480" s="13"/>
      <c r="I2480" s="13">
        <f>+I2479+G2480-H2480</f>
        <v>235.59899999924528</v>
      </c>
      <c r="J2480" s="12"/>
      <c r="L2480" s="4"/>
      <c r="M2480" t="s">
        <v>0</v>
      </c>
    </row>
    <row r="2481" spans="1:13" x14ac:dyDescent="0.2">
      <c r="A2481" s="18"/>
      <c r="B2481" s="17"/>
      <c r="C2481" s="12"/>
      <c r="D2481" s="13"/>
      <c r="E2481" s="13"/>
      <c r="F2481" s="13"/>
      <c r="G2481" s="13"/>
      <c r="H2481" s="13"/>
      <c r="I2481" s="13">
        <f>+I2480+G2481-H2481</f>
        <v>235.59899999924528</v>
      </c>
      <c r="J2481" s="12"/>
      <c r="L2481" s="4"/>
      <c r="M2481" t="s">
        <v>0</v>
      </c>
    </row>
    <row r="2482" spans="1:13" x14ac:dyDescent="0.2">
      <c r="A2482" s="18"/>
      <c r="B2482" s="17"/>
      <c r="C2482" s="12"/>
      <c r="D2482" s="13"/>
      <c r="E2482" s="13"/>
      <c r="F2482" s="13"/>
      <c r="G2482" s="13"/>
      <c r="H2482" s="13"/>
      <c r="I2482" s="13">
        <f>+I2481+G2482-H2482</f>
        <v>235.59899999924528</v>
      </c>
      <c r="J2482" s="12"/>
      <c r="L2482" s="4"/>
      <c r="M2482" t="s">
        <v>0</v>
      </c>
    </row>
    <row r="2483" spans="1:13" x14ac:dyDescent="0.2">
      <c r="A2483" s="18"/>
      <c r="B2483" s="17"/>
      <c r="C2483" s="12"/>
      <c r="D2483" s="13"/>
      <c r="E2483" s="13"/>
      <c r="F2483" s="13"/>
      <c r="G2483" s="13"/>
      <c r="H2483" s="13"/>
      <c r="I2483" s="13">
        <f>+I2482+G2483-H2483</f>
        <v>235.59899999924528</v>
      </c>
      <c r="J2483" s="12"/>
      <c r="L2483" s="4"/>
      <c r="M2483" t="s">
        <v>0</v>
      </c>
    </row>
    <row r="2484" spans="1:13" x14ac:dyDescent="0.2">
      <c r="A2484" s="18"/>
      <c r="B2484" s="17"/>
      <c r="C2484" s="12"/>
      <c r="D2484" s="13"/>
      <c r="E2484" s="13"/>
      <c r="F2484" s="13"/>
      <c r="G2484" s="13"/>
      <c r="H2484" s="13"/>
      <c r="I2484" s="13">
        <f>+I2483+G2484-H2484</f>
        <v>235.59899999924528</v>
      </c>
      <c r="J2484" s="12"/>
      <c r="L2484" s="4"/>
      <c r="M2484" t="s">
        <v>0</v>
      </c>
    </row>
    <row r="2485" spans="1:13" x14ac:dyDescent="0.2">
      <c r="A2485" s="18"/>
      <c r="B2485" s="17"/>
      <c r="C2485" s="12"/>
      <c r="D2485" s="13"/>
      <c r="E2485" s="13"/>
      <c r="F2485" s="13"/>
      <c r="G2485" s="13"/>
      <c r="H2485" s="13"/>
      <c r="I2485" s="13">
        <f>+I2484+G2485-H2485</f>
        <v>235.59899999924528</v>
      </c>
      <c r="J2485" s="12"/>
      <c r="L2485" s="4"/>
      <c r="M2485" t="s">
        <v>0</v>
      </c>
    </row>
    <row r="2486" spans="1:13" x14ac:dyDescent="0.2">
      <c r="A2486" s="18"/>
      <c r="B2486" s="17"/>
      <c r="C2486" s="12"/>
      <c r="D2486" s="13"/>
      <c r="E2486" s="13"/>
      <c r="F2486" s="13"/>
      <c r="G2486" s="13"/>
      <c r="H2486" s="13"/>
      <c r="I2486" s="13">
        <f>+I2485+G2486-H2486</f>
        <v>235.59899999924528</v>
      </c>
      <c r="J2486" s="12"/>
      <c r="L2486" s="4"/>
      <c r="M2486" t="s">
        <v>0</v>
      </c>
    </row>
    <row r="2487" spans="1:13" x14ac:dyDescent="0.2">
      <c r="A2487" s="18"/>
      <c r="B2487" s="17"/>
      <c r="C2487" s="12"/>
      <c r="D2487" s="13"/>
      <c r="E2487" s="13"/>
      <c r="F2487" s="13"/>
      <c r="G2487" s="13"/>
      <c r="H2487" s="13"/>
      <c r="I2487" s="13">
        <f>+I2486+G2487-H2487</f>
        <v>235.59899999924528</v>
      </c>
      <c r="J2487" s="12"/>
      <c r="L2487" s="4"/>
      <c r="M2487" t="s">
        <v>0</v>
      </c>
    </row>
    <row r="2488" spans="1:13" x14ac:dyDescent="0.2">
      <c r="A2488" s="18"/>
      <c r="B2488" s="17"/>
      <c r="C2488" s="12"/>
      <c r="D2488" s="13"/>
      <c r="E2488" s="13"/>
      <c r="F2488" s="13"/>
      <c r="G2488" s="13"/>
      <c r="H2488" s="13"/>
      <c r="I2488" s="13">
        <f>+I2487+G2488-H2488</f>
        <v>235.59899999924528</v>
      </c>
      <c r="J2488" s="12"/>
      <c r="L2488" s="4"/>
      <c r="M2488" t="s">
        <v>0</v>
      </c>
    </row>
    <row r="2489" spans="1:13" x14ac:dyDescent="0.2">
      <c r="A2489" s="18"/>
      <c r="B2489" s="17"/>
      <c r="C2489" s="12"/>
      <c r="D2489" s="13"/>
      <c r="E2489" s="13"/>
      <c r="F2489" s="13"/>
      <c r="G2489" s="13"/>
      <c r="H2489" s="13"/>
      <c r="I2489" s="13">
        <f>+I2488+G2489-H2489</f>
        <v>235.59899999924528</v>
      </c>
      <c r="J2489" s="12"/>
      <c r="L2489" s="4"/>
      <c r="M2489" t="s">
        <v>0</v>
      </c>
    </row>
    <row r="2490" spans="1:13" x14ac:dyDescent="0.2">
      <c r="A2490" s="18"/>
      <c r="B2490" s="17"/>
      <c r="C2490" s="12"/>
      <c r="D2490" s="13"/>
      <c r="E2490" s="13"/>
      <c r="F2490" s="13"/>
      <c r="G2490" s="13"/>
      <c r="H2490" s="13"/>
      <c r="I2490" s="13">
        <f>+I2489+G2490-H2490</f>
        <v>235.59899999924528</v>
      </c>
      <c r="J2490" s="12"/>
      <c r="L2490" s="4"/>
      <c r="M2490" t="s">
        <v>0</v>
      </c>
    </row>
    <row r="2491" spans="1:13" x14ac:dyDescent="0.2">
      <c r="A2491" s="18"/>
      <c r="B2491" s="17"/>
      <c r="C2491" s="12"/>
      <c r="D2491" s="13"/>
      <c r="E2491" s="13"/>
      <c r="F2491" s="13"/>
      <c r="G2491" s="13"/>
      <c r="H2491" s="13"/>
      <c r="I2491" s="13">
        <f>+I2490+G2491-H2491</f>
        <v>235.59899999924528</v>
      </c>
      <c r="J2491" s="12"/>
      <c r="L2491" s="4"/>
      <c r="M2491" t="s">
        <v>0</v>
      </c>
    </row>
    <row r="2492" spans="1:13" x14ac:dyDescent="0.2">
      <c r="A2492" s="18"/>
      <c r="B2492" s="17"/>
      <c r="C2492" s="12"/>
      <c r="D2492" s="13"/>
      <c r="E2492" s="13"/>
      <c r="F2492" s="13"/>
      <c r="G2492" s="13"/>
      <c r="H2492" s="13"/>
      <c r="I2492" s="13">
        <f>+I2491+G2492-H2492</f>
        <v>235.59899999924528</v>
      </c>
      <c r="J2492" s="12"/>
      <c r="L2492" s="4"/>
      <c r="M2492" t="s">
        <v>0</v>
      </c>
    </row>
    <row r="2493" spans="1:13" x14ac:dyDescent="0.2">
      <c r="A2493" s="18"/>
      <c r="B2493" s="17"/>
      <c r="C2493" s="12"/>
      <c r="D2493" s="13"/>
      <c r="E2493" s="13"/>
      <c r="F2493" s="13"/>
      <c r="G2493" s="13"/>
      <c r="H2493" s="13"/>
      <c r="I2493" s="13">
        <f>+I2492+G2493-H2493</f>
        <v>235.59899999924528</v>
      </c>
      <c r="J2493" s="12"/>
      <c r="L2493" s="4"/>
      <c r="M2493" t="s">
        <v>0</v>
      </c>
    </row>
    <row r="2494" spans="1:13" x14ac:dyDescent="0.2">
      <c r="A2494" s="18"/>
      <c r="B2494" s="17"/>
      <c r="C2494" s="12"/>
      <c r="D2494" s="13"/>
      <c r="E2494" s="13"/>
      <c r="F2494" s="13"/>
      <c r="G2494" s="13"/>
      <c r="H2494" s="13"/>
      <c r="I2494" s="13">
        <f>+I2493+G2494-H2494</f>
        <v>235.59899999924528</v>
      </c>
      <c r="J2494" s="12"/>
      <c r="L2494" s="4"/>
      <c r="M2494" t="s">
        <v>0</v>
      </c>
    </row>
    <row r="2495" spans="1:13" x14ac:dyDescent="0.2">
      <c r="A2495" s="18"/>
      <c r="B2495" s="17"/>
      <c r="C2495" s="12"/>
      <c r="D2495" s="13"/>
      <c r="E2495" s="13"/>
      <c r="F2495" s="13"/>
      <c r="G2495" s="13"/>
      <c r="H2495" s="13"/>
      <c r="I2495" s="13">
        <f>+I2494+G2495-H2495</f>
        <v>235.59899999924528</v>
      </c>
      <c r="J2495" s="12"/>
      <c r="L2495" s="4"/>
      <c r="M2495" t="s">
        <v>0</v>
      </c>
    </row>
    <row r="2496" spans="1:13" x14ac:dyDescent="0.2">
      <c r="A2496" s="18"/>
      <c r="B2496" s="17"/>
      <c r="C2496" s="12"/>
      <c r="D2496" s="13"/>
      <c r="E2496" s="13"/>
      <c r="F2496" s="13"/>
      <c r="G2496" s="13"/>
      <c r="H2496" s="13"/>
      <c r="I2496" s="13">
        <f>+I2495+G2496-H2496</f>
        <v>235.59899999924528</v>
      </c>
      <c r="J2496" s="12"/>
      <c r="L2496" s="4"/>
      <c r="M2496" t="s">
        <v>0</v>
      </c>
    </row>
    <row r="2497" spans="1:13" x14ac:dyDescent="0.2">
      <c r="A2497" s="18"/>
      <c r="B2497" s="17"/>
      <c r="C2497" s="12"/>
      <c r="D2497" s="13"/>
      <c r="E2497" s="13"/>
      <c r="F2497" s="13"/>
      <c r="G2497" s="13"/>
      <c r="H2497" s="13"/>
      <c r="I2497" s="13">
        <f>+I2496+G2497-H2497</f>
        <v>235.59899999924528</v>
      </c>
      <c r="J2497" s="12"/>
      <c r="L2497" s="4"/>
      <c r="M2497" t="s">
        <v>0</v>
      </c>
    </row>
    <row r="2498" spans="1:13" x14ac:dyDescent="0.2">
      <c r="A2498" s="18"/>
      <c r="B2498" s="17"/>
      <c r="C2498" s="12"/>
      <c r="D2498" s="13"/>
      <c r="E2498" s="13"/>
      <c r="F2498" s="13"/>
      <c r="G2498" s="13"/>
      <c r="H2498" s="13"/>
      <c r="I2498" s="13">
        <f>+I2497+G2498-H2498</f>
        <v>235.59899999924528</v>
      </c>
      <c r="J2498" s="12"/>
      <c r="L2498" s="4"/>
      <c r="M2498" t="s">
        <v>0</v>
      </c>
    </row>
    <row r="2499" spans="1:13" x14ac:dyDescent="0.2">
      <c r="A2499" s="18"/>
      <c r="B2499" s="17"/>
      <c r="C2499" s="12"/>
      <c r="D2499" s="13"/>
      <c r="E2499" s="13"/>
      <c r="F2499" s="13"/>
      <c r="G2499" s="13"/>
      <c r="H2499" s="13"/>
      <c r="I2499" s="13">
        <f>+I2498+G2499-H2499</f>
        <v>235.59899999924528</v>
      </c>
      <c r="J2499" s="12"/>
      <c r="L2499" s="4"/>
      <c r="M2499" t="s">
        <v>0</v>
      </c>
    </row>
    <row r="2500" spans="1:13" x14ac:dyDescent="0.2">
      <c r="A2500" s="18"/>
      <c r="B2500" s="17"/>
      <c r="C2500" s="12"/>
      <c r="D2500" s="13"/>
      <c r="E2500" s="13"/>
      <c r="F2500" s="13"/>
      <c r="G2500" s="13"/>
      <c r="H2500" s="13"/>
      <c r="I2500" s="13">
        <f>+I2499+G2500-H2500</f>
        <v>235.59899999924528</v>
      </c>
      <c r="J2500" s="12"/>
      <c r="L2500" s="4"/>
      <c r="M2500" t="s">
        <v>0</v>
      </c>
    </row>
    <row r="2501" spans="1:13" x14ac:dyDescent="0.2">
      <c r="A2501" s="18"/>
      <c r="B2501" s="17"/>
      <c r="C2501" s="12"/>
      <c r="D2501" s="13"/>
      <c r="E2501" s="13"/>
      <c r="F2501" s="13"/>
      <c r="G2501" s="13"/>
      <c r="H2501" s="13"/>
      <c r="I2501" s="13">
        <f>+I2500+G2501-H2501</f>
        <v>235.59899999924528</v>
      </c>
      <c r="J2501" s="12"/>
      <c r="L2501" s="4"/>
      <c r="M2501" t="s">
        <v>0</v>
      </c>
    </row>
    <row r="2502" spans="1:13" x14ac:dyDescent="0.2">
      <c r="A2502" s="18"/>
      <c r="B2502" s="17"/>
      <c r="C2502" s="12"/>
      <c r="D2502" s="13"/>
      <c r="E2502" s="13"/>
      <c r="F2502" s="13"/>
      <c r="G2502" s="13"/>
      <c r="H2502" s="13"/>
      <c r="I2502" s="13">
        <f>+I2501+G2502-H2502</f>
        <v>235.59899999924528</v>
      </c>
      <c r="J2502" s="12"/>
      <c r="L2502" s="4"/>
      <c r="M2502" t="s">
        <v>0</v>
      </c>
    </row>
    <row r="2503" spans="1:13" x14ac:dyDescent="0.2">
      <c r="A2503" s="18"/>
      <c r="B2503" s="17"/>
      <c r="C2503" s="12"/>
      <c r="D2503" s="13"/>
      <c r="E2503" s="13"/>
      <c r="F2503" s="13"/>
      <c r="G2503" s="13"/>
      <c r="H2503" s="13"/>
      <c r="I2503" s="13">
        <f>+I2502+G2503-H2503</f>
        <v>235.59899999924528</v>
      </c>
      <c r="J2503" s="12"/>
      <c r="L2503" s="4"/>
      <c r="M2503" t="s">
        <v>0</v>
      </c>
    </row>
    <row r="2504" spans="1:13" x14ac:dyDescent="0.2">
      <c r="A2504" s="18"/>
      <c r="B2504" s="17"/>
      <c r="C2504" s="12"/>
      <c r="D2504" s="13"/>
      <c r="E2504" s="13"/>
      <c r="F2504" s="13"/>
      <c r="G2504" s="13"/>
      <c r="H2504" s="13"/>
      <c r="I2504" s="13">
        <f>+I2503+G2504-H2504</f>
        <v>235.59899999924528</v>
      </c>
      <c r="J2504" s="12"/>
      <c r="L2504" s="4"/>
      <c r="M2504" t="s">
        <v>0</v>
      </c>
    </row>
    <row r="2505" spans="1:13" x14ac:dyDescent="0.2">
      <c r="A2505" s="18"/>
      <c r="B2505" s="17"/>
      <c r="C2505" s="12"/>
      <c r="D2505" s="13"/>
      <c r="E2505" s="13"/>
      <c r="F2505" s="13"/>
      <c r="G2505" s="13"/>
      <c r="H2505" s="13"/>
      <c r="I2505" s="13">
        <f>+I2504+G2505-H2505</f>
        <v>235.59899999924528</v>
      </c>
      <c r="J2505" s="12"/>
      <c r="L2505" s="4"/>
      <c r="M2505" t="s">
        <v>0</v>
      </c>
    </row>
    <row r="2506" spans="1:13" x14ac:dyDescent="0.2">
      <c r="A2506" s="18"/>
      <c r="B2506" s="17"/>
      <c r="C2506" s="12"/>
      <c r="D2506" s="13"/>
      <c r="E2506" s="13"/>
      <c r="F2506" s="13"/>
      <c r="G2506" s="13"/>
      <c r="H2506" s="13"/>
      <c r="I2506" s="13">
        <f>+I2505+G2506-H2506</f>
        <v>235.59899999924528</v>
      </c>
      <c r="J2506" s="12"/>
      <c r="L2506" s="4"/>
      <c r="M2506" t="s">
        <v>0</v>
      </c>
    </row>
    <row r="2507" spans="1:13" x14ac:dyDescent="0.2">
      <c r="A2507" s="18"/>
      <c r="B2507" s="17"/>
      <c r="C2507" s="12"/>
      <c r="D2507" s="13"/>
      <c r="E2507" s="13"/>
      <c r="F2507" s="13"/>
      <c r="G2507" s="13"/>
      <c r="H2507" s="13"/>
      <c r="I2507" s="13">
        <f>+I2506+G2507-H2507</f>
        <v>235.59899999924528</v>
      </c>
      <c r="J2507" s="12"/>
      <c r="L2507" s="4"/>
      <c r="M2507" t="s">
        <v>0</v>
      </c>
    </row>
    <row r="2508" spans="1:13" x14ac:dyDescent="0.2">
      <c r="A2508" s="18"/>
      <c r="B2508" s="17"/>
      <c r="C2508" s="12"/>
      <c r="D2508" s="13"/>
      <c r="E2508" s="13"/>
      <c r="F2508" s="13"/>
      <c r="G2508" s="13"/>
      <c r="H2508" s="13"/>
      <c r="I2508" s="13">
        <f>+I2507+G2508-H2508</f>
        <v>235.59899999924528</v>
      </c>
      <c r="J2508" s="12"/>
      <c r="L2508" s="4"/>
      <c r="M2508" t="s">
        <v>0</v>
      </c>
    </row>
    <row r="2509" spans="1:13" x14ac:dyDescent="0.2">
      <c r="A2509" s="18"/>
      <c r="B2509" s="17"/>
      <c r="C2509" s="12"/>
      <c r="D2509" s="13"/>
      <c r="E2509" s="13"/>
      <c r="F2509" s="13"/>
      <c r="G2509" s="13"/>
      <c r="H2509" s="13"/>
      <c r="I2509" s="13">
        <f>+I2508+G2509-H2509</f>
        <v>235.59899999924528</v>
      </c>
      <c r="J2509" s="12"/>
      <c r="L2509" s="4"/>
      <c r="M2509" t="s">
        <v>0</v>
      </c>
    </row>
    <row r="2510" spans="1:13" x14ac:dyDescent="0.2">
      <c r="A2510" s="18"/>
      <c r="B2510" s="17"/>
      <c r="C2510" s="12"/>
      <c r="D2510" s="13"/>
      <c r="E2510" s="13"/>
      <c r="F2510" s="13"/>
      <c r="G2510" s="13"/>
      <c r="H2510" s="13"/>
      <c r="I2510" s="13">
        <f>+I2509+G2510-H2510</f>
        <v>235.59899999924528</v>
      </c>
      <c r="J2510" s="12"/>
      <c r="L2510" s="4"/>
      <c r="M2510" t="s">
        <v>0</v>
      </c>
    </row>
    <row r="2511" spans="1:13" x14ac:dyDescent="0.2">
      <c r="A2511" s="18"/>
      <c r="B2511" s="17"/>
      <c r="C2511" s="12"/>
      <c r="D2511" s="13"/>
      <c r="E2511" s="13"/>
      <c r="F2511" s="13"/>
      <c r="G2511" s="13"/>
      <c r="H2511" s="13"/>
      <c r="I2511" s="13">
        <f>+I2510+G2511-H2511</f>
        <v>235.59899999924528</v>
      </c>
      <c r="J2511" s="12"/>
      <c r="L2511" s="4"/>
      <c r="M2511" t="s">
        <v>0</v>
      </c>
    </row>
    <row r="2512" spans="1:13" x14ac:dyDescent="0.2">
      <c r="A2512" s="18"/>
      <c r="B2512" s="17"/>
      <c r="C2512" s="12"/>
      <c r="D2512" s="13"/>
      <c r="E2512" s="13"/>
      <c r="F2512" s="13"/>
      <c r="G2512" s="13"/>
      <c r="H2512" s="13"/>
      <c r="I2512" s="13">
        <f>+I2511+G2512-H2512</f>
        <v>235.59899999924528</v>
      </c>
      <c r="J2512" s="12"/>
      <c r="L2512" s="4"/>
      <c r="M2512" t="s">
        <v>0</v>
      </c>
    </row>
    <row r="2513" spans="1:13" x14ac:dyDescent="0.2">
      <c r="A2513" s="18"/>
      <c r="B2513" s="17"/>
      <c r="C2513" s="12"/>
      <c r="D2513" s="13"/>
      <c r="E2513" s="13"/>
      <c r="F2513" s="13"/>
      <c r="G2513" s="13"/>
      <c r="H2513" s="13"/>
      <c r="I2513" s="13">
        <f>+I2512+G2513-H2513</f>
        <v>235.59899999924528</v>
      </c>
      <c r="J2513" s="12"/>
      <c r="L2513" s="4"/>
      <c r="M2513" t="s">
        <v>0</v>
      </c>
    </row>
    <row r="2514" spans="1:13" x14ac:dyDescent="0.2">
      <c r="A2514" s="18"/>
      <c r="B2514" s="17"/>
      <c r="C2514" s="12"/>
      <c r="D2514" s="13"/>
      <c r="E2514" s="13"/>
      <c r="F2514" s="13"/>
      <c r="G2514" s="13"/>
      <c r="H2514" s="13"/>
      <c r="I2514" s="13">
        <f>+I2513+G2514-H2514</f>
        <v>235.59899999924528</v>
      </c>
      <c r="J2514" s="12"/>
      <c r="L2514" s="4"/>
      <c r="M2514" t="s">
        <v>0</v>
      </c>
    </row>
    <row r="2515" spans="1:13" x14ac:dyDescent="0.2">
      <c r="A2515" s="18"/>
      <c r="B2515" s="17"/>
      <c r="C2515" s="12"/>
      <c r="D2515" s="13"/>
      <c r="E2515" s="13"/>
      <c r="F2515" s="13"/>
      <c r="G2515" s="13"/>
      <c r="H2515" s="13"/>
      <c r="I2515" s="13">
        <f>+I2514+G2515-H2515</f>
        <v>235.59899999924528</v>
      </c>
      <c r="J2515" s="12"/>
      <c r="L2515" s="4"/>
      <c r="M2515" t="s">
        <v>0</v>
      </c>
    </row>
    <row r="2516" spans="1:13" x14ac:dyDescent="0.2">
      <c r="A2516" s="18"/>
      <c r="B2516" s="17"/>
      <c r="C2516" s="12"/>
      <c r="D2516" s="13"/>
      <c r="E2516" s="13"/>
      <c r="F2516" s="13"/>
      <c r="G2516" s="13"/>
      <c r="H2516" s="13"/>
      <c r="I2516" s="13">
        <f>+I2515+G2516-H2516</f>
        <v>235.59899999924528</v>
      </c>
      <c r="J2516" s="12"/>
      <c r="L2516" s="4"/>
      <c r="M2516" t="s">
        <v>0</v>
      </c>
    </row>
    <row r="2517" spans="1:13" x14ac:dyDescent="0.2">
      <c r="A2517" s="18"/>
      <c r="B2517" s="17"/>
      <c r="C2517" s="12"/>
      <c r="D2517" s="13"/>
      <c r="E2517" s="13"/>
      <c r="F2517" s="13"/>
      <c r="G2517" s="13"/>
      <c r="H2517" s="13"/>
      <c r="I2517" s="13">
        <f>+I2516+G2517-H2517</f>
        <v>235.59899999924528</v>
      </c>
      <c r="J2517" s="12"/>
      <c r="L2517" s="4"/>
      <c r="M2517" t="s">
        <v>0</v>
      </c>
    </row>
    <row r="2518" spans="1:13" x14ac:dyDescent="0.2">
      <c r="A2518" s="18"/>
      <c r="B2518" s="17"/>
      <c r="C2518" s="12"/>
      <c r="D2518" s="13"/>
      <c r="E2518" s="13"/>
      <c r="F2518" s="13"/>
      <c r="G2518" s="13"/>
      <c r="H2518" s="13"/>
      <c r="I2518" s="13">
        <f>+I2517+G2518-H2518</f>
        <v>235.59899999924528</v>
      </c>
      <c r="J2518" s="12"/>
      <c r="L2518" s="4"/>
      <c r="M2518" t="s">
        <v>0</v>
      </c>
    </row>
    <row r="2519" spans="1:13" x14ac:dyDescent="0.2">
      <c r="A2519" s="18"/>
      <c r="B2519" s="17"/>
      <c r="C2519" s="12"/>
      <c r="D2519" s="13"/>
      <c r="E2519" s="13"/>
      <c r="F2519" s="13"/>
      <c r="G2519" s="13"/>
      <c r="H2519" s="13"/>
      <c r="I2519" s="13">
        <f>+I2518+G2519-H2519</f>
        <v>235.59899999924528</v>
      </c>
      <c r="J2519" s="12"/>
      <c r="L2519" s="4"/>
      <c r="M2519" t="s">
        <v>0</v>
      </c>
    </row>
    <row r="2520" spans="1:13" x14ac:dyDescent="0.2">
      <c r="A2520" s="18"/>
      <c r="B2520" s="17"/>
      <c r="C2520" s="12"/>
      <c r="D2520" s="13"/>
      <c r="E2520" s="13"/>
      <c r="F2520" s="13"/>
      <c r="G2520" s="13"/>
      <c r="H2520" s="13"/>
      <c r="I2520" s="13">
        <f>+I2519+G2520-H2520</f>
        <v>235.59899999924528</v>
      </c>
      <c r="J2520" s="12"/>
      <c r="L2520" s="4"/>
      <c r="M2520" t="s">
        <v>0</v>
      </c>
    </row>
    <row r="2521" spans="1:13" x14ac:dyDescent="0.2">
      <c r="A2521" s="18"/>
      <c r="B2521" s="17"/>
      <c r="C2521" s="12"/>
      <c r="D2521" s="13"/>
      <c r="E2521" s="13"/>
      <c r="F2521" s="13"/>
      <c r="G2521" s="13"/>
      <c r="H2521" s="13"/>
      <c r="I2521" s="13">
        <f>+I2520+G2521-H2521</f>
        <v>235.59899999924528</v>
      </c>
      <c r="J2521" s="12"/>
      <c r="L2521" s="4"/>
      <c r="M2521" t="s">
        <v>0</v>
      </c>
    </row>
    <row r="2522" spans="1:13" x14ac:dyDescent="0.2">
      <c r="A2522" s="18"/>
      <c r="B2522" s="17"/>
      <c r="C2522" s="12"/>
      <c r="D2522" s="13"/>
      <c r="E2522" s="13"/>
      <c r="F2522" s="13"/>
      <c r="G2522" s="13"/>
      <c r="H2522" s="13"/>
      <c r="I2522" s="13">
        <f>+I2521+G2522-H2522</f>
        <v>235.59899999924528</v>
      </c>
      <c r="J2522" s="12"/>
      <c r="L2522" s="4"/>
      <c r="M2522" t="s">
        <v>0</v>
      </c>
    </row>
    <row r="2523" spans="1:13" x14ac:dyDescent="0.2">
      <c r="A2523" s="18"/>
      <c r="B2523" s="17"/>
      <c r="C2523" s="12"/>
      <c r="D2523" s="13"/>
      <c r="E2523" s="13"/>
      <c r="F2523" s="13"/>
      <c r="G2523" s="13"/>
      <c r="H2523" s="13"/>
      <c r="I2523" s="13">
        <f>+I2522+G2523-H2523</f>
        <v>235.59899999924528</v>
      </c>
      <c r="J2523" s="12"/>
      <c r="L2523" s="4"/>
      <c r="M2523" t="s">
        <v>0</v>
      </c>
    </row>
    <row r="2524" spans="1:13" x14ac:dyDescent="0.2">
      <c r="A2524" s="18"/>
      <c r="B2524" s="17"/>
      <c r="C2524" s="12"/>
      <c r="D2524" s="13"/>
      <c r="E2524" s="13"/>
      <c r="F2524" s="13"/>
      <c r="G2524" s="13"/>
      <c r="H2524" s="13"/>
      <c r="I2524" s="13">
        <f>+I2523+G2524-H2524</f>
        <v>235.59899999924528</v>
      </c>
      <c r="J2524" s="12"/>
      <c r="L2524" s="4"/>
      <c r="M2524" t="s">
        <v>0</v>
      </c>
    </row>
    <row r="2525" spans="1:13" x14ac:dyDescent="0.2">
      <c r="A2525" s="18"/>
      <c r="B2525" s="17"/>
      <c r="C2525" s="12"/>
      <c r="D2525" s="13"/>
      <c r="E2525" s="13"/>
      <c r="F2525" s="13"/>
      <c r="G2525" s="13"/>
      <c r="H2525" s="13"/>
      <c r="I2525" s="13">
        <f>+I2524+G2525-H2525</f>
        <v>235.59899999924528</v>
      </c>
      <c r="J2525" s="12"/>
      <c r="L2525" s="4"/>
      <c r="M2525" t="s">
        <v>0</v>
      </c>
    </row>
    <row r="2526" spans="1:13" x14ac:dyDescent="0.2">
      <c r="A2526" s="18"/>
      <c r="B2526" s="17"/>
      <c r="C2526" s="12"/>
      <c r="D2526" s="13"/>
      <c r="E2526" s="13"/>
      <c r="F2526" s="13"/>
      <c r="G2526" s="13"/>
      <c r="H2526" s="13"/>
      <c r="I2526" s="13">
        <f>+I2525+G2526-H2526</f>
        <v>235.59899999924528</v>
      </c>
      <c r="J2526" s="12"/>
      <c r="L2526" s="4"/>
      <c r="M2526" t="s">
        <v>0</v>
      </c>
    </row>
    <row r="2527" spans="1:13" x14ac:dyDescent="0.2">
      <c r="A2527" s="18"/>
      <c r="B2527" s="17"/>
      <c r="C2527" s="12"/>
      <c r="D2527" s="13"/>
      <c r="E2527" s="13"/>
      <c r="F2527" s="13"/>
      <c r="G2527" s="13"/>
      <c r="H2527" s="13"/>
      <c r="I2527" s="13">
        <f>+I2526+G2527-H2527</f>
        <v>235.59899999924528</v>
      </c>
      <c r="J2527" s="12"/>
      <c r="L2527" s="4"/>
      <c r="M2527" t="s">
        <v>0</v>
      </c>
    </row>
    <row r="2528" spans="1:13" x14ac:dyDescent="0.2">
      <c r="A2528" s="18"/>
      <c r="B2528" s="17"/>
      <c r="C2528" s="12"/>
      <c r="D2528" s="13"/>
      <c r="E2528" s="13"/>
      <c r="F2528" s="13"/>
      <c r="G2528" s="13"/>
      <c r="H2528" s="13"/>
      <c r="I2528" s="13">
        <f>+I2527+G2528-H2528</f>
        <v>235.59899999924528</v>
      </c>
      <c r="J2528" s="12"/>
      <c r="L2528" s="4"/>
      <c r="M2528" t="s">
        <v>0</v>
      </c>
    </row>
    <row r="2529" spans="1:13" x14ac:dyDescent="0.2">
      <c r="A2529" s="18"/>
      <c r="B2529" s="17"/>
      <c r="C2529" s="12"/>
      <c r="D2529" s="13"/>
      <c r="E2529" s="13"/>
      <c r="F2529" s="13"/>
      <c r="G2529" s="13"/>
      <c r="H2529" s="13"/>
      <c r="I2529" s="13">
        <f>+I2528+G2529-H2529</f>
        <v>235.59899999924528</v>
      </c>
      <c r="J2529" s="12"/>
      <c r="L2529" s="4"/>
      <c r="M2529" t="s">
        <v>0</v>
      </c>
    </row>
    <row r="2530" spans="1:13" x14ac:dyDescent="0.2">
      <c r="A2530" s="18"/>
      <c r="B2530" s="17"/>
      <c r="C2530" s="12"/>
      <c r="D2530" s="13"/>
      <c r="E2530" s="13"/>
      <c r="F2530" s="13"/>
      <c r="G2530" s="13"/>
      <c r="H2530" s="13"/>
      <c r="I2530" s="13">
        <f>+I2529+G2530-H2530</f>
        <v>235.59899999924528</v>
      </c>
      <c r="J2530" s="12"/>
      <c r="L2530" s="4"/>
      <c r="M2530" t="s">
        <v>0</v>
      </c>
    </row>
    <row r="2531" spans="1:13" x14ac:dyDescent="0.2">
      <c r="A2531" s="18"/>
      <c r="B2531" s="17"/>
      <c r="C2531" s="12"/>
      <c r="D2531" s="13"/>
      <c r="E2531" s="13"/>
      <c r="F2531" s="13"/>
      <c r="G2531" s="13"/>
      <c r="H2531" s="13"/>
      <c r="I2531" s="13">
        <f>+I2530+G2531-H2531</f>
        <v>235.59899999924528</v>
      </c>
      <c r="J2531" s="12"/>
      <c r="L2531" s="4"/>
      <c r="M2531" t="s">
        <v>0</v>
      </c>
    </row>
    <row r="2532" spans="1:13" x14ac:dyDescent="0.2">
      <c r="A2532" s="18"/>
      <c r="B2532" s="17"/>
      <c r="C2532" s="12"/>
      <c r="D2532" s="13"/>
      <c r="E2532" s="13"/>
      <c r="F2532" s="13"/>
      <c r="G2532" s="13"/>
      <c r="H2532" s="13"/>
      <c r="I2532" s="13">
        <f>+I2531+G2532-H2532</f>
        <v>235.59899999924528</v>
      </c>
      <c r="J2532" s="12"/>
      <c r="L2532" s="4"/>
      <c r="M2532" t="s">
        <v>0</v>
      </c>
    </row>
    <row r="2533" spans="1:13" x14ac:dyDescent="0.2">
      <c r="A2533" s="18"/>
      <c r="B2533" s="17"/>
      <c r="C2533" s="12"/>
      <c r="D2533" s="13"/>
      <c r="E2533" s="13"/>
      <c r="F2533" s="13"/>
      <c r="G2533" s="13"/>
      <c r="H2533" s="13"/>
      <c r="I2533" s="13">
        <f>+I2532+G2533-H2533</f>
        <v>235.59899999924528</v>
      </c>
      <c r="J2533" s="12"/>
      <c r="L2533" s="4"/>
      <c r="M2533" t="s">
        <v>0</v>
      </c>
    </row>
    <row r="2534" spans="1:13" x14ac:dyDescent="0.2">
      <c r="A2534" s="18"/>
      <c r="B2534" s="17"/>
      <c r="C2534" s="12"/>
      <c r="D2534" s="13"/>
      <c r="E2534" s="13"/>
      <c r="F2534" s="13"/>
      <c r="G2534" s="13"/>
      <c r="H2534" s="13"/>
      <c r="I2534" s="13">
        <f>+I2533+G2534-H2534</f>
        <v>235.59899999924528</v>
      </c>
      <c r="J2534" s="12"/>
      <c r="L2534" s="4"/>
      <c r="M2534" t="s">
        <v>0</v>
      </c>
    </row>
    <row r="2535" spans="1:13" x14ac:dyDescent="0.2">
      <c r="A2535" s="18"/>
      <c r="B2535" s="17"/>
      <c r="C2535" s="12"/>
      <c r="D2535" s="13"/>
      <c r="E2535" s="13"/>
      <c r="F2535" s="13"/>
      <c r="G2535" s="13"/>
      <c r="H2535" s="13"/>
      <c r="I2535" s="13">
        <f>+I2534+G2535-H2535</f>
        <v>235.59899999924528</v>
      </c>
      <c r="J2535" s="12"/>
      <c r="L2535" s="4"/>
      <c r="M2535" t="s">
        <v>0</v>
      </c>
    </row>
    <row r="2536" spans="1:13" x14ac:dyDescent="0.2">
      <c r="A2536" s="18"/>
      <c r="B2536" s="17"/>
      <c r="C2536" s="12"/>
      <c r="D2536" s="13"/>
      <c r="E2536" s="13"/>
      <c r="F2536" s="13"/>
      <c r="G2536" s="13"/>
      <c r="H2536" s="13"/>
      <c r="I2536" s="13">
        <f>+I2535+G2536-H2536</f>
        <v>235.59899999924528</v>
      </c>
      <c r="J2536" s="12"/>
      <c r="L2536" s="4"/>
      <c r="M2536" t="s">
        <v>0</v>
      </c>
    </row>
    <row r="2537" spans="1:13" x14ac:dyDescent="0.2">
      <c r="A2537" s="18"/>
      <c r="B2537" s="17"/>
      <c r="C2537" s="12"/>
      <c r="D2537" s="13"/>
      <c r="E2537" s="13"/>
      <c r="F2537" s="13"/>
      <c r="G2537" s="13"/>
      <c r="H2537" s="13"/>
      <c r="I2537" s="13">
        <f>+I2536+G2537-H2537</f>
        <v>235.59899999924528</v>
      </c>
      <c r="J2537" s="12"/>
      <c r="L2537" s="4"/>
      <c r="M2537" t="s">
        <v>0</v>
      </c>
    </row>
    <row r="2538" spans="1:13" x14ac:dyDescent="0.2">
      <c r="A2538" s="18"/>
      <c r="B2538" s="17"/>
      <c r="C2538" s="12"/>
      <c r="D2538" s="13"/>
      <c r="E2538" s="13"/>
      <c r="F2538" s="13"/>
      <c r="G2538" s="13"/>
      <c r="H2538" s="13"/>
      <c r="I2538" s="13">
        <f>+I2537+G2538-H2538</f>
        <v>235.59899999924528</v>
      </c>
      <c r="J2538" s="12"/>
      <c r="L2538" s="4"/>
      <c r="M2538" t="s">
        <v>0</v>
      </c>
    </row>
    <row r="2539" spans="1:13" ht="13.5" thickBot="1" x14ac:dyDescent="0.25">
      <c r="A2539" s="16"/>
      <c r="B2539" s="15"/>
      <c r="C2539" s="12"/>
      <c r="D2539" s="14"/>
      <c r="E2539" s="14"/>
      <c r="F2539" s="14"/>
      <c r="G2539" s="14"/>
      <c r="H2539" s="14"/>
      <c r="I2539" s="13">
        <f>+I2538+G2539-H2539</f>
        <v>235.59899999924528</v>
      </c>
      <c r="J2539" s="12"/>
      <c r="L2539" s="4"/>
      <c r="M2539" t="s">
        <v>0</v>
      </c>
    </row>
    <row r="2540" spans="1:13" ht="13.5" thickBot="1" x14ac:dyDescent="0.25">
      <c r="A2540" s="11"/>
      <c r="B2540" s="10"/>
      <c r="C2540" s="9"/>
      <c r="D2540" s="8"/>
      <c r="E2540" s="8"/>
      <c r="F2540" s="8"/>
      <c r="G2540" s="8"/>
      <c r="H2540" s="8"/>
      <c r="I2540" s="8">
        <f>+I2539+G2540-H2540</f>
        <v>235.59899999924528</v>
      </c>
      <c r="J2540" s="7"/>
      <c r="L2540" s="4"/>
    </row>
    <row r="2541" spans="1:13" x14ac:dyDescent="0.2">
      <c r="L2541" s="4"/>
    </row>
    <row r="2542" spans="1:13" x14ac:dyDescent="0.2">
      <c r="L2542" s="4"/>
    </row>
    <row r="2543" spans="1:13" x14ac:dyDescent="0.2">
      <c r="L2543" s="4"/>
    </row>
    <row r="2544" spans="1:13" x14ac:dyDescent="0.2">
      <c r="L2544" s="4"/>
    </row>
    <row r="2545" spans="12:12" x14ac:dyDescent="0.2">
      <c r="L2545" s="4"/>
    </row>
    <row r="2546" spans="12:12" x14ac:dyDescent="0.2">
      <c r="L2546" s="4"/>
    </row>
    <row r="2547" spans="12:12" x14ac:dyDescent="0.2">
      <c r="L2547" s="4"/>
    </row>
    <row r="2548" spans="12:12" x14ac:dyDescent="0.2">
      <c r="L2548" s="4"/>
    </row>
    <row r="2549" spans="12:12" x14ac:dyDescent="0.2">
      <c r="L2549" s="4"/>
    </row>
    <row r="2550" spans="12:12" x14ac:dyDescent="0.2">
      <c r="L2550" s="4"/>
    </row>
    <row r="2551" spans="12:12" x14ac:dyDescent="0.2">
      <c r="L2551" s="4"/>
    </row>
    <row r="2552" spans="12:12" x14ac:dyDescent="0.2">
      <c r="L2552" s="4"/>
    </row>
    <row r="2553" spans="12:12" x14ac:dyDescent="0.2">
      <c r="L2553" s="4"/>
    </row>
    <row r="2554" spans="12:12" x14ac:dyDescent="0.2">
      <c r="L2554" s="4"/>
    </row>
    <row r="2555" spans="12:12" x14ac:dyDescent="0.2">
      <c r="L2555" s="4"/>
    </row>
    <row r="2556" spans="12:12" x14ac:dyDescent="0.2">
      <c r="L2556" s="4"/>
    </row>
    <row r="2557" spans="12:12" x14ac:dyDescent="0.2">
      <c r="L2557" s="4"/>
    </row>
    <row r="2558" spans="12:12" x14ac:dyDescent="0.2">
      <c r="L2558" s="4"/>
    </row>
    <row r="2559" spans="12:12" x14ac:dyDescent="0.2">
      <c r="L2559" s="4"/>
    </row>
    <row r="2560" spans="12:12" x14ac:dyDescent="0.2">
      <c r="L2560" s="4"/>
    </row>
    <row r="2561" spans="12:12" x14ac:dyDescent="0.2">
      <c r="L2561" s="4"/>
    </row>
    <row r="2562" spans="12:12" x14ac:dyDescent="0.2">
      <c r="L2562" s="4"/>
    </row>
    <row r="2563" spans="12:12" x14ac:dyDescent="0.2">
      <c r="L2563" s="4"/>
    </row>
    <row r="2564" spans="12:12" x14ac:dyDescent="0.2">
      <c r="L2564" s="4"/>
    </row>
    <row r="2565" spans="12:12" x14ac:dyDescent="0.2">
      <c r="L2565" s="4"/>
    </row>
    <row r="2566" spans="12:12" x14ac:dyDescent="0.2">
      <c r="L2566" s="4"/>
    </row>
    <row r="2567" spans="12:12" x14ac:dyDescent="0.2">
      <c r="L2567" s="4"/>
    </row>
    <row r="2568" spans="12:12" x14ac:dyDescent="0.2">
      <c r="L2568" s="4"/>
    </row>
    <row r="2569" spans="12:12" x14ac:dyDescent="0.2">
      <c r="L2569" s="4"/>
    </row>
    <row r="2570" spans="12:12" x14ac:dyDescent="0.2">
      <c r="L2570" s="4"/>
    </row>
    <row r="2571" spans="12:12" x14ac:dyDescent="0.2">
      <c r="L2571" s="4"/>
    </row>
    <row r="2572" spans="12:12" x14ac:dyDescent="0.2">
      <c r="L2572" s="4"/>
    </row>
    <row r="2573" spans="12:12" x14ac:dyDescent="0.2">
      <c r="L2573" s="4"/>
    </row>
    <row r="2574" spans="12:12" x14ac:dyDescent="0.2">
      <c r="L2574" s="4"/>
    </row>
    <row r="2575" spans="12:12" x14ac:dyDescent="0.2">
      <c r="L2575" s="4"/>
    </row>
    <row r="2576" spans="12:12" x14ac:dyDescent="0.2">
      <c r="L2576" s="4"/>
    </row>
    <row r="2577" spans="12:12" x14ac:dyDescent="0.2">
      <c r="L2577" s="4"/>
    </row>
    <row r="2578" spans="12:12" x14ac:dyDescent="0.2">
      <c r="L2578" s="4"/>
    </row>
    <row r="2579" spans="12:12" x14ac:dyDescent="0.2">
      <c r="L2579" s="4"/>
    </row>
    <row r="2580" spans="12:12" x14ac:dyDescent="0.2">
      <c r="L2580" s="4"/>
    </row>
    <row r="2581" spans="12:12" x14ac:dyDescent="0.2">
      <c r="L2581" s="4"/>
    </row>
    <row r="2582" spans="12:12" x14ac:dyDescent="0.2">
      <c r="L2582" s="4"/>
    </row>
    <row r="2583" spans="12:12" x14ac:dyDescent="0.2">
      <c r="L2583" s="4"/>
    </row>
    <row r="2584" spans="12:12" x14ac:dyDescent="0.2">
      <c r="L2584" s="4"/>
    </row>
    <row r="2585" spans="12:12" x14ac:dyDescent="0.2">
      <c r="L2585" s="4"/>
    </row>
    <row r="2586" spans="12:12" x14ac:dyDescent="0.2">
      <c r="L2586" s="4"/>
    </row>
    <row r="2587" spans="12:12" x14ac:dyDescent="0.2">
      <c r="L2587" s="4"/>
    </row>
    <row r="2588" spans="12:12" x14ac:dyDescent="0.2">
      <c r="L2588" s="4"/>
    </row>
    <row r="2589" spans="12:12" x14ac:dyDescent="0.2">
      <c r="L2589" s="4"/>
    </row>
    <row r="2590" spans="12:12" x14ac:dyDescent="0.2">
      <c r="L2590" s="4"/>
    </row>
    <row r="2591" spans="12:12" x14ac:dyDescent="0.2">
      <c r="L2591" s="4"/>
    </row>
    <row r="2592" spans="12:12" x14ac:dyDescent="0.2">
      <c r="L2592" s="4"/>
    </row>
    <row r="2593" spans="12:12" x14ac:dyDescent="0.2">
      <c r="L2593" s="4"/>
    </row>
    <row r="2594" spans="12:12" x14ac:dyDescent="0.2">
      <c r="L2594" s="4"/>
    </row>
    <row r="2595" spans="12:12" x14ac:dyDescent="0.2">
      <c r="L2595" s="4"/>
    </row>
    <row r="2596" spans="12:12" x14ac:dyDescent="0.2">
      <c r="L2596" s="4"/>
    </row>
    <row r="2597" spans="12:12" x14ac:dyDescent="0.2">
      <c r="L2597" s="4"/>
    </row>
    <row r="2598" spans="12:12" x14ac:dyDescent="0.2">
      <c r="L2598" s="4"/>
    </row>
    <row r="2599" spans="12:12" x14ac:dyDescent="0.2">
      <c r="L2599" s="4"/>
    </row>
    <row r="2600" spans="12:12" x14ac:dyDescent="0.2">
      <c r="L2600" s="4"/>
    </row>
    <row r="2601" spans="12:12" x14ac:dyDescent="0.2">
      <c r="L2601" s="4"/>
    </row>
    <row r="2602" spans="12:12" x14ac:dyDescent="0.2">
      <c r="L2602" s="4"/>
    </row>
    <row r="2603" spans="12:12" x14ac:dyDescent="0.2">
      <c r="L2603" s="4"/>
    </row>
    <row r="2604" spans="12:12" x14ac:dyDescent="0.2">
      <c r="L2604" s="4"/>
    </row>
    <row r="2605" spans="12:12" x14ac:dyDescent="0.2">
      <c r="L2605" s="4"/>
    </row>
    <row r="2606" spans="12:12" x14ac:dyDescent="0.2">
      <c r="L2606" s="4"/>
    </row>
    <row r="2607" spans="12:12" x14ac:dyDescent="0.2">
      <c r="L2607" s="4"/>
    </row>
    <row r="2608" spans="12:12" x14ac:dyDescent="0.2">
      <c r="L2608" s="4"/>
    </row>
    <row r="2609" spans="12:12" x14ac:dyDescent="0.2">
      <c r="L2609" s="4"/>
    </row>
    <row r="2610" spans="12:12" x14ac:dyDescent="0.2">
      <c r="L2610" s="4"/>
    </row>
    <row r="2611" spans="12:12" x14ac:dyDescent="0.2">
      <c r="L2611" s="4"/>
    </row>
    <row r="2612" spans="12:12" x14ac:dyDescent="0.2">
      <c r="L2612" s="4"/>
    </row>
    <row r="2613" spans="12:12" x14ac:dyDescent="0.2">
      <c r="L2613" s="4"/>
    </row>
    <row r="2614" spans="12:12" x14ac:dyDescent="0.2">
      <c r="L2614" s="4"/>
    </row>
    <row r="2615" spans="12:12" x14ac:dyDescent="0.2">
      <c r="L2615" s="4"/>
    </row>
    <row r="2616" spans="12:12" x14ac:dyDescent="0.2">
      <c r="L2616" s="4"/>
    </row>
    <row r="2617" spans="12:12" x14ac:dyDescent="0.2">
      <c r="L2617" s="4"/>
    </row>
    <row r="2618" spans="12:12" x14ac:dyDescent="0.2">
      <c r="L2618" s="4"/>
    </row>
    <row r="2619" spans="12:12" x14ac:dyDescent="0.2">
      <c r="L2619" s="4"/>
    </row>
    <row r="2620" spans="12:12" x14ac:dyDescent="0.2">
      <c r="L2620" s="4"/>
    </row>
    <row r="2621" spans="12:12" x14ac:dyDescent="0.2">
      <c r="L2621" s="4"/>
    </row>
    <row r="2622" spans="12:12" x14ac:dyDescent="0.2">
      <c r="L2622" s="4"/>
    </row>
    <row r="2623" spans="12:12" x14ac:dyDescent="0.2">
      <c r="L2623" s="4"/>
    </row>
    <row r="2624" spans="12:12" x14ac:dyDescent="0.2">
      <c r="L2624" s="4"/>
    </row>
    <row r="2625" spans="12:12" x14ac:dyDescent="0.2">
      <c r="L2625" s="4"/>
    </row>
    <row r="2626" spans="12:12" x14ac:dyDescent="0.2">
      <c r="L2626" s="4"/>
    </row>
    <row r="2627" spans="12:12" x14ac:dyDescent="0.2">
      <c r="L2627" s="4"/>
    </row>
    <row r="2628" spans="12:12" x14ac:dyDescent="0.2">
      <c r="L2628" s="4"/>
    </row>
    <row r="2629" spans="12:12" x14ac:dyDescent="0.2">
      <c r="L2629" s="4"/>
    </row>
    <row r="2630" spans="12:12" x14ac:dyDescent="0.2">
      <c r="L2630" s="4"/>
    </row>
    <row r="2631" spans="12:12" x14ac:dyDescent="0.2">
      <c r="L2631" s="4"/>
    </row>
    <row r="2632" spans="12:12" x14ac:dyDescent="0.2">
      <c r="L2632" s="4"/>
    </row>
    <row r="2633" spans="12:12" x14ac:dyDescent="0.2">
      <c r="L2633" s="4"/>
    </row>
    <row r="2634" spans="12:12" x14ac:dyDescent="0.2">
      <c r="L2634" s="4"/>
    </row>
    <row r="2635" spans="12:12" x14ac:dyDescent="0.2">
      <c r="L2635" s="4"/>
    </row>
    <row r="2636" spans="12:12" x14ac:dyDescent="0.2">
      <c r="L2636" s="4"/>
    </row>
    <row r="2637" spans="12:12" x14ac:dyDescent="0.2">
      <c r="L2637" s="4"/>
    </row>
    <row r="2638" spans="12:12" x14ac:dyDescent="0.2">
      <c r="L2638" s="4"/>
    </row>
    <row r="2639" spans="12:12" x14ac:dyDescent="0.2">
      <c r="L2639" s="4"/>
    </row>
    <row r="2640" spans="12:12" x14ac:dyDescent="0.2">
      <c r="L2640" s="5"/>
    </row>
    <row r="2641" spans="12:12" x14ac:dyDescent="0.2">
      <c r="L2641" s="5"/>
    </row>
    <row r="2642" spans="12:12" x14ac:dyDescent="0.2">
      <c r="L2642" s="5"/>
    </row>
    <row r="2643" spans="12:12" x14ac:dyDescent="0.2">
      <c r="L2643" s="4"/>
    </row>
    <row r="2644" spans="12:12" x14ac:dyDescent="0.2">
      <c r="L2644" s="4"/>
    </row>
    <row r="2645" spans="12:12" x14ac:dyDescent="0.2">
      <c r="L2645" s="4"/>
    </row>
    <row r="2646" spans="12:12" x14ac:dyDescent="0.2">
      <c r="L2646" s="5"/>
    </row>
    <row r="2647" spans="12:12" x14ac:dyDescent="0.2">
      <c r="L2647" s="4"/>
    </row>
    <row r="2648" spans="12:12" x14ac:dyDescent="0.2">
      <c r="L2648" s="4"/>
    </row>
    <row r="2649" spans="12:12" x14ac:dyDescent="0.2">
      <c r="L2649" s="4"/>
    </row>
    <row r="2650" spans="12:12" x14ac:dyDescent="0.2">
      <c r="L2650" s="5"/>
    </row>
    <row r="2651" spans="12:12" x14ac:dyDescent="0.2">
      <c r="L2651" s="4"/>
    </row>
    <row r="2652" spans="12:12" x14ac:dyDescent="0.2">
      <c r="L2652" s="4"/>
    </row>
    <row r="2653" spans="12:12" x14ac:dyDescent="0.2">
      <c r="L2653" s="4"/>
    </row>
    <row r="2654" spans="12:12" x14ac:dyDescent="0.2">
      <c r="L2654" s="4"/>
    </row>
    <row r="2655" spans="12:12" x14ac:dyDescent="0.2">
      <c r="L2655" s="4"/>
    </row>
    <row r="2656" spans="12:12" x14ac:dyDescent="0.2">
      <c r="L2656" s="4"/>
    </row>
    <row r="2657" spans="12:12" x14ac:dyDescent="0.2">
      <c r="L2657" s="4"/>
    </row>
    <row r="2658" spans="12:12" x14ac:dyDescent="0.2">
      <c r="L2658" s="4"/>
    </row>
    <row r="2659" spans="12:12" x14ac:dyDescent="0.2">
      <c r="L2659" s="4"/>
    </row>
    <row r="2660" spans="12:12" x14ac:dyDescent="0.2">
      <c r="L2660" s="5"/>
    </row>
    <row r="2661" spans="12:12" x14ac:dyDescent="0.2">
      <c r="L2661" s="4"/>
    </row>
    <row r="2662" spans="12:12" x14ac:dyDescent="0.2">
      <c r="L2662" s="4"/>
    </row>
    <row r="2663" spans="12:12" x14ac:dyDescent="0.2">
      <c r="L2663" s="4"/>
    </row>
    <row r="2664" spans="12:12" x14ac:dyDescent="0.2">
      <c r="L2664" s="4"/>
    </row>
    <row r="2665" spans="12:12" x14ac:dyDescent="0.2">
      <c r="L2665" s="4"/>
    </row>
    <row r="2666" spans="12:12" x14ac:dyDescent="0.2">
      <c r="L2666" s="4"/>
    </row>
    <row r="2667" spans="12:12" x14ac:dyDescent="0.2">
      <c r="L2667" s="4"/>
    </row>
    <row r="2668" spans="12:12" x14ac:dyDescent="0.2">
      <c r="L2668" s="4"/>
    </row>
    <row r="2669" spans="12:12" x14ac:dyDescent="0.2">
      <c r="L2669" s="4"/>
    </row>
    <row r="2670" spans="12:12" x14ac:dyDescent="0.2">
      <c r="L2670" s="5"/>
    </row>
    <row r="2671" spans="12:12" x14ac:dyDescent="0.2">
      <c r="L2671" s="4"/>
    </row>
    <row r="2672" spans="12:12" x14ac:dyDescent="0.2">
      <c r="L2672" s="4"/>
    </row>
    <row r="2673" spans="12:12" x14ac:dyDescent="0.2">
      <c r="L2673" s="4"/>
    </row>
    <row r="2674" spans="12:12" x14ac:dyDescent="0.2">
      <c r="L2674" s="4"/>
    </row>
    <row r="2675" spans="12:12" x14ac:dyDescent="0.2">
      <c r="L2675" s="4"/>
    </row>
    <row r="2676" spans="12:12" x14ac:dyDescent="0.2">
      <c r="L2676" s="4"/>
    </row>
    <row r="2677" spans="12:12" x14ac:dyDescent="0.2">
      <c r="L2677" s="4"/>
    </row>
    <row r="2678" spans="12:12" x14ac:dyDescent="0.2">
      <c r="L2678" s="4"/>
    </row>
    <row r="2679" spans="12:12" x14ac:dyDescent="0.2">
      <c r="L2679" s="4"/>
    </row>
    <row r="2680" spans="12:12" x14ac:dyDescent="0.2">
      <c r="L2680" s="4"/>
    </row>
    <row r="2681" spans="12:12" x14ac:dyDescent="0.2">
      <c r="L2681" s="4"/>
    </row>
    <row r="2682" spans="12:12" x14ac:dyDescent="0.2">
      <c r="L2682" s="4"/>
    </row>
    <row r="2683" spans="12:12" x14ac:dyDescent="0.2">
      <c r="L2683" s="4"/>
    </row>
    <row r="2684" spans="12:12" x14ac:dyDescent="0.2">
      <c r="L2684" s="5"/>
    </row>
    <row r="2685" spans="12:12" x14ac:dyDescent="0.2">
      <c r="L2685" s="4"/>
    </row>
    <row r="2686" spans="12:12" x14ac:dyDescent="0.2">
      <c r="L2686" s="4"/>
    </row>
    <row r="2687" spans="12:12" x14ac:dyDescent="0.2">
      <c r="L2687" s="4"/>
    </row>
    <row r="2688" spans="12:12" x14ac:dyDescent="0.2">
      <c r="L2688" s="6"/>
    </row>
    <row r="2689" spans="12:12" x14ac:dyDescent="0.2">
      <c r="L2689" s="4"/>
    </row>
    <row r="2690" spans="12:12" x14ac:dyDescent="0.2">
      <c r="L2690" s="4"/>
    </row>
    <row r="2691" spans="12:12" x14ac:dyDescent="0.2">
      <c r="L2691" s="4"/>
    </row>
    <row r="2692" spans="12:12" x14ac:dyDescent="0.2">
      <c r="L2692" s="4"/>
    </row>
    <row r="2693" spans="12:12" x14ac:dyDescent="0.2">
      <c r="L2693" s="4"/>
    </row>
    <row r="2694" spans="12:12" x14ac:dyDescent="0.2">
      <c r="L2694" s="5"/>
    </row>
    <row r="2695" spans="12:12" x14ac:dyDescent="0.2">
      <c r="L2695" s="4"/>
    </row>
    <row r="2696" spans="12:12" x14ac:dyDescent="0.2">
      <c r="L2696" s="4"/>
    </row>
    <row r="2697" spans="12:12" x14ac:dyDescent="0.2">
      <c r="L2697" s="4"/>
    </row>
    <row r="2698" spans="12:12" x14ac:dyDescent="0.2">
      <c r="L2698" s="4"/>
    </row>
    <row r="2699" spans="12:12" x14ac:dyDescent="0.2">
      <c r="L2699" s="4"/>
    </row>
    <row r="2700" spans="12:12" x14ac:dyDescent="0.2">
      <c r="L2700" s="4"/>
    </row>
    <row r="2701" spans="12:12" x14ac:dyDescent="0.2">
      <c r="L2701" s="4"/>
    </row>
    <row r="2702" spans="12:12" x14ac:dyDescent="0.2">
      <c r="L2702" s="4"/>
    </row>
    <row r="2703" spans="12:12" x14ac:dyDescent="0.2">
      <c r="L2703" s="4"/>
    </row>
    <row r="2704" spans="12:12" x14ac:dyDescent="0.2">
      <c r="L2704" s="4"/>
    </row>
    <row r="2705" spans="12:12" x14ac:dyDescent="0.2">
      <c r="L2705" s="4"/>
    </row>
    <row r="2706" spans="12:12" x14ac:dyDescent="0.2">
      <c r="L2706" s="4"/>
    </row>
    <row r="2707" spans="12:12" x14ac:dyDescent="0.2">
      <c r="L2707" s="4"/>
    </row>
    <row r="2708" spans="12:12" x14ac:dyDescent="0.2">
      <c r="L2708" s="4"/>
    </row>
    <row r="2709" spans="12:12" x14ac:dyDescent="0.2">
      <c r="L2709" s="5"/>
    </row>
    <row r="2710" spans="12:12" x14ac:dyDescent="0.2">
      <c r="L2710" s="4"/>
    </row>
    <row r="2711" spans="12:12" x14ac:dyDescent="0.2">
      <c r="L2711" s="4"/>
    </row>
    <row r="2712" spans="12:12" x14ac:dyDescent="0.2">
      <c r="L2712" s="4"/>
    </row>
    <row r="2713" spans="12:12" x14ac:dyDescent="0.2">
      <c r="L2713" s="4"/>
    </row>
    <row r="2714" spans="12:12" x14ac:dyDescent="0.2">
      <c r="L2714" s="4"/>
    </row>
    <row r="2715" spans="12:12" x14ac:dyDescent="0.2">
      <c r="L2715" s="4"/>
    </row>
    <row r="2716" spans="12:12" x14ac:dyDescent="0.2">
      <c r="L2716" s="4"/>
    </row>
    <row r="2717" spans="12:12" x14ac:dyDescent="0.2">
      <c r="L2717" s="5"/>
    </row>
    <row r="2718" spans="12:12" x14ac:dyDescent="0.2">
      <c r="L2718" s="5"/>
    </row>
    <row r="2719" spans="12:12" x14ac:dyDescent="0.2">
      <c r="L2719" s="4"/>
    </row>
    <row r="2720" spans="12:12" x14ac:dyDescent="0.2">
      <c r="L2720" s="4"/>
    </row>
    <row r="2721" spans="12:12" x14ac:dyDescent="0.2">
      <c r="L2721" s="4"/>
    </row>
    <row r="2722" spans="12:12" x14ac:dyDescent="0.2">
      <c r="L2722" s="4"/>
    </row>
    <row r="2723" spans="12:12" x14ac:dyDescent="0.2">
      <c r="L2723" s="4"/>
    </row>
    <row r="2724" spans="12:12" x14ac:dyDescent="0.2">
      <c r="L2724" s="4"/>
    </row>
    <row r="2725" spans="12:12" x14ac:dyDescent="0.2">
      <c r="L2725" s="4"/>
    </row>
    <row r="2726" spans="12:12" x14ac:dyDescent="0.2">
      <c r="L2726" s="4"/>
    </row>
    <row r="2727" spans="12:12" x14ac:dyDescent="0.2">
      <c r="L2727" s="4"/>
    </row>
    <row r="2728" spans="12:12" x14ac:dyDescent="0.2">
      <c r="L2728" s="4"/>
    </row>
    <row r="2729" spans="12:12" x14ac:dyDescent="0.2">
      <c r="L2729" s="4"/>
    </row>
    <row r="2730" spans="12:12" x14ac:dyDescent="0.2">
      <c r="L2730" s="4"/>
    </row>
    <row r="2731" spans="12:12" x14ac:dyDescent="0.2">
      <c r="L2731" s="4"/>
    </row>
    <row r="2732" spans="12:12" x14ac:dyDescent="0.2">
      <c r="L2732" s="4"/>
    </row>
    <row r="2733" spans="12:12" x14ac:dyDescent="0.2">
      <c r="L2733" s="4"/>
    </row>
    <row r="2734" spans="12:12" x14ac:dyDescent="0.2">
      <c r="L2734" s="4"/>
    </row>
    <row r="2735" spans="12:12" x14ac:dyDescent="0.2">
      <c r="L2735" s="4"/>
    </row>
    <row r="2736" spans="12:12" x14ac:dyDescent="0.2">
      <c r="L2736" s="4"/>
    </row>
    <row r="2737" spans="12:12" x14ac:dyDescent="0.2">
      <c r="L2737" s="4"/>
    </row>
    <row r="2738" spans="12:12" x14ac:dyDescent="0.2">
      <c r="L2738" s="4"/>
    </row>
    <row r="2739" spans="12:12" x14ac:dyDescent="0.2">
      <c r="L2739" s="4"/>
    </row>
    <row r="2740" spans="12:12" x14ac:dyDescent="0.2">
      <c r="L2740" s="4"/>
    </row>
    <row r="2741" spans="12:12" x14ac:dyDescent="0.2">
      <c r="L2741" s="4"/>
    </row>
    <row r="2742" spans="12:12" x14ac:dyDescent="0.2">
      <c r="L2742" s="4"/>
    </row>
    <row r="2743" spans="12:12" x14ac:dyDescent="0.2">
      <c r="L2743" s="4"/>
    </row>
    <row r="2744" spans="12:12" x14ac:dyDescent="0.2">
      <c r="L2744" s="4"/>
    </row>
    <row r="2745" spans="12:12" x14ac:dyDescent="0.2">
      <c r="L2745" s="4"/>
    </row>
    <row r="2746" spans="12:12" x14ac:dyDescent="0.2">
      <c r="L2746" s="4"/>
    </row>
    <row r="2747" spans="12:12" x14ac:dyDescent="0.2">
      <c r="L2747" s="4"/>
    </row>
    <row r="2748" spans="12:12" x14ac:dyDescent="0.2">
      <c r="L2748" s="4"/>
    </row>
    <row r="2749" spans="12:12" x14ac:dyDescent="0.2">
      <c r="L2749" s="4"/>
    </row>
    <row r="2750" spans="12:12" x14ac:dyDescent="0.2">
      <c r="L2750" s="5"/>
    </row>
    <row r="2751" spans="12:12" x14ac:dyDescent="0.2">
      <c r="L2751" s="4"/>
    </row>
    <row r="2752" spans="12:12" x14ac:dyDescent="0.2">
      <c r="L2752" s="4"/>
    </row>
    <row r="2753" spans="12:12" x14ac:dyDescent="0.2">
      <c r="L2753" s="4"/>
    </row>
    <row r="2754" spans="12:12" x14ac:dyDescent="0.2">
      <c r="L2754" s="4"/>
    </row>
    <row r="2755" spans="12:12" x14ac:dyDescent="0.2">
      <c r="L2755" s="4"/>
    </row>
    <row r="2756" spans="12:12" x14ac:dyDescent="0.2">
      <c r="L2756" s="4"/>
    </row>
    <row r="2757" spans="12:12" x14ac:dyDescent="0.2">
      <c r="L2757" s="4"/>
    </row>
    <row r="2758" spans="12:12" x14ac:dyDescent="0.2">
      <c r="L2758" s="4"/>
    </row>
    <row r="2760" spans="12:12" x14ac:dyDescent="0.2">
      <c r="L2760" s="4"/>
    </row>
    <row r="2761" spans="12:12" x14ac:dyDescent="0.2">
      <c r="L2761" s="4"/>
    </row>
    <row r="2762" spans="12:12" x14ac:dyDescent="0.2">
      <c r="L2762" s="4"/>
    </row>
    <row r="2763" spans="12:12" x14ac:dyDescent="0.2">
      <c r="L2763" s="4"/>
    </row>
    <row r="2768" spans="12:12" x14ac:dyDescent="0.2">
      <c r="L2768" s="2"/>
    </row>
    <row r="2769" spans="12:12" x14ac:dyDescent="0.2">
      <c r="L2769" s="2"/>
    </row>
    <row r="2770" spans="12:12" x14ac:dyDescent="0.2">
      <c r="L2770" s="2"/>
    </row>
    <row r="2771" spans="12:12" x14ac:dyDescent="0.2">
      <c r="L2771" s="2"/>
    </row>
    <row r="2772" spans="12:12" x14ac:dyDescent="0.2">
      <c r="L2772" s="2"/>
    </row>
    <row r="2773" spans="12:12" x14ac:dyDescent="0.2">
      <c r="L2773" s="2"/>
    </row>
    <row r="2774" spans="12:12" x14ac:dyDescent="0.2">
      <c r="L2774" s="2"/>
    </row>
    <row r="2775" spans="12:12" x14ac:dyDescent="0.2">
      <c r="L2775" s="2"/>
    </row>
    <row r="2777" spans="12:12" x14ac:dyDescent="0.2">
      <c r="L2777" s="2"/>
    </row>
    <row r="2779" spans="12:12" x14ac:dyDescent="0.2">
      <c r="L2779" s="2"/>
    </row>
    <row r="2780" spans="12:12" x14ac:dyDescent="0.2">
      <c r="L2780" s="2"/>
    </row>
    <row r="2781" spans="12:12" x14ac:dyDescent="0.2">
      <c r="L2781" s="2"/>
    </row>
    <row r="2782" spans="12:12" x14ac:dyDescent="0.2">
      <c r="L2782" s="2"/>
    </row>
    <row r="2783" spans="12:12" x14ac:dyDescent="0.2">
      <c r="L2783" s="2"/>
    </row>
    <row r="2784" spans="12:12" x14ac:dyDescent="0.2">
      <c r="L2784" s="2"/>
    </row>
    <row r="2785" spans="12:12" x14ac:dyDescent="0.2">
      <c r="L2785" s="2"/>
    </row>
    <row r="2786" spans="12:12" x14ac:dyDescent="0.2">
      <c r="L2786" s="2"/>
    </row>
    <row r="2787" spans="12:12" x14ac:dyDescent="0.2">
      <c r="L2787" s="2"/>
    </row>
    <row r="2789" spans="12:12" x14ac:dyDescent="0.2">
      <c r="L2789" s="2"/>
    </row>
    <row r="2790" spans="12:12" x14ac:dyDescent="0.2">
      <c r="L2790" s="2"/>
    </row>
    <row r="2791" spans="12:12" x14ac:dyDescent="0.2">
      <c r="L2791" s="2"/>
    </row>
    <row r="2792" spans="12:12" x14ac:dyDescent="0.2">
      <c r="L2792" s="2"/>
    </row>
    <row r="2793" spans="12:12" x14ac:dyDescent="0.2">
      <c r="L2793" s="2"/>
    </row>
    <row r="2794" spans="12:12" x14ac:dyDescent="0.2">
      <c r="L2794" s="2"/>
    </row>
    <row r="2795" spans="12:12" x14ac:dyDescent="0.2">
      <c r="L2795" s="2"/>
    </row>
    <row r="2798" spans="12:12" x14ac:dyDescent="0.2">
      <c r="L2798" s="2"/>
    </row>
    <row r="2800" spans="12:12" x14ac:dyDescent="0.2">
      <c r="L2800" s="2"/>
    </row>
    <row r="2801" spans="12:12" x14ac:dyDescent="0.2">
      <c r="L2801" s="2"/>
    </row>
    <row r="2803" spans="12:12" x14ac:dyDescent="0.2">
      <c r="L2803" s="2"/>
    </row>
    <row r="2804" spans="12:12" x14ac:dyDescent="0.2">
      <c r="L2804" s="2"/>
    </row>
    <row r="2805" spans="12:12" x14ac:dyDescent="0.2">
      <c r="L2805" s="2"/>
    </row>
    <row r="2806" spans="12:12" x14ac:dyDescent="0.2">
      <c r="L2806" s="2"/>
    </row>
    <row r="2807" spans="12:12" x14ac:dyDescent="0.2">
      <c r="L2807" s="2"/>
    </row>
    <row r="2808" spans="12:12" x14ac:dyDescent="0.2">
      <c r="L2808" s="2"/>
    </row>
    <row r="2809" spans="12:12" x14ac:dyDescent="0.2">
      <c r="L2809" s="2"/>
    </row>
    <row r="2810" spans="12:12" x14ac:dyDescent="0.2">
      <c r="L2810" s="2"/>
    </row>
    <row r="2811" spans="12:12" x14ac:dyDescent="0.2">
      <c r="L2811" s="2"/>
    </row>
    <row r="2812" spans="12:12" x14ac:dyDescent="0.2">
      <c r="L2812" s="2"/>
    </row>
    <row r="2813" spans="12:12" x14ac:dyDescent="0.2">
      <c r="L2813" s="2"/>
    </row>
    <row r="2814" spans="12:12" x14ac:dyDescent="0.2">
      <c r="L2814" s="2"/>
    </row>
    <row r="2816" spans="12:12" x14ac:dyDescent="0.2">
      <c r="L2816" s="2"/>
    </row>
    <row r="2817" spans="12:12" x14ac:dyDescent="0.2">
      <c r="L2817" s="2"/>
    </row>
    <row r="2818" spans="12:12" x14ac:dyDescent="0.2">
      <c r="L2818" s="2"/>
    </row>
    <row r="2819" spans="12:12" x14ac:dyDescent="0.2">
      <c r="L2819" s="2"/>
    </row>
    <row r="2820" spans="12:12" x14ac:dyDescent="0.2">
      <c r="L2820" s="2"/>
    </row>
    <row r="2821" spans="12:12" x14ac:dyDescent="0.2">
      <c r="L2821" s="2"/>
    </row>
    <row r="2822" spans="12:12" x14ac:dyDescent="0.2">
      <c r="L2822" s="2"/>
    </row>
    <row r="2823" spans="12:12" x14ac:dyDescent="0.2">
      <c r="L2823" s="2"/>
    </row>
    <row r="2824" spans="12:12" x14ac:dyDescent="0.2">
      <c r="L2824" s="2"/>
    </row>
    <row r="2826" spans="12:12" x14ac:dyDescent="0.2">
      <c r="L2826" s="2"/>
    </row>
    <row r="2828" spans="12:12" x14ac:dyDescent="0.2">
      <c r="L2828" s="2"/>
    </row>
    <row r="2829" spans="12:12" x14ac:dyDescent="0.2">
      <c r="L2829" s="2"/>
    </row>
    <row r="2830" spans="12:12" x14ac:dyDescent="0.2">
      <c r="L2830" s="2"/>
    </row>
    <row r="2831" spans="12:12" x14ac:dyDescent="0.2">
      <c r="L2831" s="2"/>
    </row>
    <row r="2832" spans="12:12" x14ac:dyDescent="0.2">
      <c r="L2832" s="2"/>
    </row>
    <row r="2833" spans="12:12" x14ac:dyDescent="0.2">
      <c r="L2833" s="2"/>
    </row>
    <row r="2834" spans="12:12" x14ac:dyDescent="0.2">
      <c r="L2834" s="2"/>
    </row>
    <row r="2835" spans="12:12" x14ac:dyDescent="0.2">
      <c r="L2835" s="2"/>
    </row>
    <row r="2836" spans="12:12" x14ac:dyDescent="0.2">
      <c r="L2836" s="2"/>
    </row>
    <row r="2837" spans="12:12" x14ac:dyDescent="0.2">
      <c r="L2837" s="2"/>
    </row>
    <row r="2838" spans="12:12" x14ac:dyDescent="0.2">
      <c r="L2838" s="2"/>
    </row>
    <row r="2839" spans="12:12" x14ac:dyDescent="0.2">
      <c r="L2839" s="2"/>
    </row>
    <row r="2840" spans="12:12" x14ac:dyDescent="0.2">
      <c r="L2840" s="2"/>
    </row>
    <row r="2842" spans="12:12" x14ac:dyDescent="0.2">
      <c r="L2842" s="2"/>
    </row>
    <row r="2843" spans="12:12" x14ac:dyDescent="0.2">
      <c r="L2843" s="2"/>
    </row>
    <row r="2844" spans="12:12" x14ac:dyDescent="0.2">
      <c r="L2844" s="2"/>
    </row>
    <row r="2845" spans="12:12" x14ac:dyDescent="0.2">
      <c r="L2845" s="2"/>
    </row>
    <row r="2846" spans="12:12" x14ac:dyDescent="0.2">
      <c r="L2846" s="2"/>
    </row>
    <row r="2847" spans="12:12" x14ac:dyDescent="0.2">
      <c r="L2847" s="2"/>
    </row>
    <row r="2848" spans="12:12" x14ac:dyDescent="0.2">
      <c r="L2848" s="2"/>
    </row>
    <row r="2849" spans="12:12" x14ac:dyDescent="0.2">
      <c r="L2849" s="2"/>
    </row>
    <row r="2850" spans="12:12" x14ac:dyDescent="0.2">
      <c r="L2850" s="2"/>
    </row>
    <row r="2851" spans="12:12" x14ac:dyDescent="0.2">
      <c r="L2851" s="2"/>
    </row>
    <row r="2852" spans="12:12" x14ac:dyDescent="0.2">
      <c r="L2852" s="2"/>
    </row>
    <row r="2853" spans="12:12" x14ac:dyDescent="0.2">
      <c r="L2853" s="2"/>
    </row>
    <row r="2854" spans="12:12" x14ac:dyDescent="0.2">
      <c r="L2854" s="2"/>
    </row>
    <row r="2855" spans="12:12" x14ac:dyDescent="0.2">
      <c r="L2855" s="2"/>
    </row>
    <row r="2856" spans="12:12" x14ac:dyDescent="0.2">
      <c r="L2856" s="2"/>
    </row>
    <row r="2857" spans="12:12" x14ac:dyDescent="0.2">
      <c r="L2857" s="2"/>
    </row>
    <row r="2858" spans="12:12" x14ac:dyDescent="0.2">
      <c r="L2858" s="2"/>
    </row>
    <row r="2859" spans="12:12" x14ac:dyDescent="0.2">
      <c r="L2859" s="2"/>
    </row>
    <row r="2860" spans="12:12" x14ac:dyDescent="0.2">
      <c r="L2860" s="2"/>
    </row>
    <row r="2861" spans="12:12" x14ac:dyDescent="0.2">
      <c r="L2861" s="2"/>
    </row>
    <row r="2862" spans="12:12" x14ac:dyDescent="0.2">
      <c r="L2862" s="2"/>
    </row>
    <row r="2863" spans="12:12" x14ac:dyDescent="0.2">
      <c r="L2863" s="2"/>
    </row>
    <row r="2864" spans="12:12" x14ac:dyDescent="0.2">
      <c r="L2864" s="2"/>
    </row>
    <row r="2867" spans="12:12" x14ac:dyDescent="0.2">
      <c r="L2867" s="2"/>
    </row>
    <row r="2868" spans="12:12" x14ac:dyDescent="0.2">
      <c r="L2868" s="2"/>
    </row>
    <row r="2869" spans="12:12" x14ac:dyDescent="0.2">
      <c r="L2869" s="2"/>
    </row>
    <row r="2870" spans="12:12" x14ac:dyDescent="0.2">
      <c r="L2870" s="2"/>
    </row>
    <row r="2871" spans="12:12" x14ac:dyDescent="0.2">
      <c r="L2871" s="2"/>
    </row>
    <row r="2872" spans="12:12" x14ac:dyDescent="0.2">
      <c r="L2872" s="2"/>
    </row>
    <row r="2873" spans="12:12" x14ac:dyDescent="0.2">
      <c r="L2873" s="2"/>
    </row>
    <row r="2874" spans="12:12" x14ac:dyDescent="0.2">
      <c r="L2874" s="2"/>
    </row>
    <row r="2875" spans="12:12" x14ac:dyDescent="0.2">
      <c r="L2875" s="2"/>
    </row>
    <row r="2877" spans="12:12" x14ac:dyDescent="0.2">
      <c r="L2877" s="2"/>
    </row>
    <row r="2879" spans="12:12" x14ac:dyDescent="0.2">
      <c r="L2879" s="2"/>
    </row>
    <row r="2880" spans="12:12" x14ac:dyDescent="0.2">
      <c r="L2880" s="2"/>
    </row>
    <row r="2881" spans="12:12" x14ac:dyDescent="0.2">
      <c r="L2881" s="2"/>
    </row>
    <row r="2882" spans="12:12" x14ac:dyDescent="0.2">
      <c r="L2882" s="2"/>
    </row>
    <row r="2883" spans="12:12" x14ac:dyDescent="0.2">
      <c r="L2883" s="2"/>
    </row>
    <row r="2884" spans="12:12" x14ac:dyDescent="0.2">
      <c r="L2884" s="2"/>
    </row>
    <row r="2885" spans="12:12" x14ac:dyDescent="0.2">
      <c r="L2885" s="2"/>
    </row>
    <row r="2886" spans="12:12" x14ac:dyDescent="0.2">
      <c r="L2886" s="2"/>
    </row>
    <row r="2888" spans="12:12" x14ac:dyDescent="0.2">
      <c r="L2888" s="2"/>
    </row>
    <row r="2889" spans="12:12" x14ac:dyDescent="0.2">
      <c r="L2889" s="2"/>
    </row>
    <row r="2890" spans="12:12" x14ac:dyDescent="0.2">
      <c r="L2890" s="2"/>
    </row>
    <row r="2891" spans="12:12" x14ac:dyDescent="0.2">
      <c r="L2891" s="2"/>
    </row>
    <row r="2892" spans="12:12" x14ac:dyDescent="0.2">
      <c r="L2892" s="2"/>
    </row>
    <row r="2893" spans="12:12" x14ac:dyDescent="0.2">
      <c r="L2893" s="2"/>
    </row>
    <row r="2894" spans="12:12" x14ac:dyDescent="0.2">
      <c r="L2894" s="2"/>
    </row>
    <row r="2907" spans="12:12" x14ac:dyDescent="0.2">
      <c r="L2907" s="2"/>
    </row>
    <row r="2910" spans="12:12" x14ac:dyDescent="0.2">
      <c r="L2910" s="2"/>
    </row>
    <row r="2911" spans="12:12" x14ac:dyDescent="0.2">
      <c r="L2911" s="2"/>
    </row>
    <row r="2912" spans="12:12" x14ac:dyDescent="0.2">
      <c r="L2912" s="2"/>
    </row>
    <row r="2913" spans="12:12" x14ac:dyDescent="0.2">
      <c r="L2913" s="2"/>
    </row>
    <row r="2914" spans="12:12" x14ac:dyDescent="0.2">
      <c r="L2914" s="2"/>
    </row>
    <row r="2915" spans="12:12" x14ac:dyDescent="0.2">
      <c r="L2915" s="2"/>
    </row>
    <row r="2916" spans="12:12" x14ac:dyDescent="0.2">
      <c r="L2916" s="2"/>
    </row>
    <row r="2917" spans="12:12" x14ac:dyDescent="0.2">
      <c r="L2917" s="2"/>
    </row>
    <row r="2918" spans="12:12" x14ac:dyDescent="0.2">
      <c r="L2918" s="2"/>
    </row>
    <row r="2919" spans="12:12" x14ac:dyDescent="0.2">
      <c r="L2919" s="2"/>
    </row>
    <row r="2920" spans="12:12" x14ac:dyDescent="0.2">
      <c r="L2920" s="2"/>
    </row>
    <row r="2921" spans="12:12" x14ac:dyDescent="0.2">
      <c r="L2921" s="2"/>
    </row>
    <row r="2922" spans="12:12" x14ac:dyDescent="0.2">
      <c r="L2922" s="2"/>
    </row>
    <row r="2924" spans="12:12" x14ac:dyDescent="0.2">
      <c r="L2924" s="2"/>
    </row>
    <row r="2925" spans="12:12" x14ac:dyDescent="0.2">
      <c r="L2925" s="2"/>
    </row>
    <row r="2926" spans="12:12" x14ac:dyDescent="0.2">
      <c r="L2926" s="2"/>
    </row>
    <row r="2927" spans="12:12" x14ac:dyDescent="0.2">
      <c r="L2927" s="2"/>
    </row>
    <row r="2928" spans="12:12" x14ac:dyDescent="0.2">
      <c r="L2928" s="2"/>
    </row>
    <row r="2929" spans="12:12" x14ac:dyDescent="0.2">
      <c r="L2929" s="2"/>
    </row>
    <row r="2930" spans="12:12" x14ac:dyDescent="0.2">
      <c r="L2930" s="2"/>
    </row>
    <row r="2931" spans="12:12" x14ac:dyDescent="0.2">
      <c r="L2931" s="2"/>
    </row>
    <row r="2932" spans="12:12" x14ac:dyDescent="0.2">
      <c r="L2932" s="2"/>
    </row>
    <row r="2934" spans="12:12" x14ac:dyDescent="0.2">
      <c r="L2934" s="2"/>
    </row>
    <row r="2935" spans="12:12" x14ac:dyDescent="0.2">
      <c r="L2935" s="2"/>
    </row>
    <row r="2936" spans="12:12" x14ac:dyDescent="0.2">
      <c r="L2936" s="2"/>
    </row>
    <row r="2937" spans="12:12" x14ac:dyDescent="0.2">
      <c r="L2937" s="2"/>
    </row>
    <row r="2938" spans="12:12" x14ac:dyDescent="0.2">
      <c r="L2938" s="2"/>
    </row>
    <row r="2939" spans="12:12" x14ac:dyDescent="0.2">
      <c r="L2939" s="2"/>
    </row>
    <row r="2940" spans="12:12" x14ac:dyDescent="0.2">
      <c r="L2940" s="2"/>
    </row>
    <row r="2941" spans="12:12" x14ac:dyDescent="0.2">
      <c r="L2941" s="2"/>
    </row>
    <row r="2942" spans="12:12" x14ac:dyDescent="0.2">
      <c r="L2942" s="2"/>
    </row>
    <row r="2944" spans="12:12" x14ac:dyDescent="0.2">
      <c r="L2944" s="2"/>
    </row>
    <row r="2945" spans="12:12" x14ac:dyDescent="0.2">
      <c r="L2945" s="2"/>
    </row>
    <row r="2946" spans="12:12" x14ac:dyDescent="0.2">
      <c r="L2946" s="2"/>
    </row>
    <row r="2947" spans="12:12" x14ac:dyDescent="0.2">
      <c r="L2947" s="2"/>
    </row>
    <row r="2948" spans="12:12" x14ac:dyDescent="0.2">
      <c r="L2948" s="2"/>
    </row>
    <row r="2949" spans="12:12" x14ac:dyDescent="0.2">
      <c r="L2949" s="2"/>
    </row>
    <row r="2950" spans="12:12" x14ac:dyDescent="0.2">
      <c r="L2950" s="2"/>
    </row>
    <row r="2951" spans="12:12" x14ac:dyDescent="0.2">
      <c r="L2951" s="2"/>
    </row>
    <row r="2952" spans="12:12" x14ac:dyDescent="0.2">
      <c r="L2952" s="2"/>
    </row>
    <row r="2954" spans="12:12" x14ac:dyDescent="0.2">
      <c r="L2954" s="2"/>
    </row>
    <row r="2955" spans="12:12" x14ac:dyDescent="0.2">
      <c r="L2955" s="2"/>
    </row>
    <row r="2956" spans="12:12" x14ac:dyDescent="0.2">
      <c r="L2956" s="2"/>
    </row>
    <row r="2957" spans="12:12" x14ac:dyDescent="0.2">
      <c r="L2957" s="2"/>
    </row>
    <row r="2958" spans="12:12" x14ac:dyDescent="0.2">
      <c r="L2958" s="2"/>
    </row>
    <row r="2959" spans="12:12" x14ac:dyDescent="0.2">
      <c r="L2959" s="2"/>
    </row>
    <row r="2960" spans="12:12" x14ac:dyDescent="0.2">
      <c r="L2960" s="2"/>
    </row>
    <row r="2961" spans="12:12" x14ac:dyDescent="0.2">
      <c r="L2961" s="2"/>
    </row>
    <row r="2962" spans="12:12" x14ac:dyDescent="0.2">
      <c r="L2962" s="2"/>
    </row>
    <row r="2963" spans="12:12" x14ac:dyDescent="0.2">
      <c r="L2963" s="2"/>
    </row>
    <row r="2964" spans="12:12" x14ac:dyDescent="0.2">
      <c r="L2964" s="2"/>
    </row>
    <row r="2965" spans="12:12" x14ac:dyDescent="0.2">
      <c r="L2965" s="2"/>
    </row>
    <row r="2966" spans="12:12" x14ac:dyDescent="0.2">
      <c r="L2966" s="2"/>
    </row>
    <row r="2967" spans="12:12" x14ac:dyDescent="0.2">
      <c r="L2967" s="2"/>
    </row>
    <row r="2968" spans="12:12" x14ac:dyDescent="0.2">
      <c r="L2968" s="2"/>
    </row>
    <row r="2969" spans="12:12" x14ac:dyDescent="0.2">
      <c r="L2969" s="2"/>
    </row>
    <row r="2970" spans="12:12" x14ac:dyDescent="0.2">
      <c r="L2970" s="2"/>
    </row>
    <row r="2971" spans="12:12" x14ac:dyDescent="0.2">
      <c r="L2971" s="2"/>
    </row>
    <row r="2972" spans="12:12" x14ac:dyDescent="0.2">
      <c r="L2972" s="2"/>
    </row>
    <row r="2973" spans="12:12" x14ac:dyDescent="0.2">
      <c r="L2973" s="2"/>
    </row>
    <row r="2974" spans="12:12" x14ac:dyDescent="0.2">
      <c r="L2974" s="2"/>
    </row>
    <row r="2975" spans="12:12" x14ac:dyDescent="0.2">
      <c r="L2975" s="2"/>
    </row>
    <row r="2976" spans="12:12" x14ac:dyDescent="0.2">
      <c r="L2976" s="2"/>
    </row>
    <row r="2977" spans="12:12" x14ac:dyDescent="0.2">
      <c r="L2977" s="2"/>
    </row>
    <row r="2978" spans="12:12" x14ac:dyDescent="0.2">
      <c r="L2978" s="2"/>
    </row>
    <row r="2979" spans="12:12" x14ac:dyDescent="0.2">
      <c r="L2979" s="2"/>
    </row>
    <row r="2980" spans="12:12" x14ac:dyDescent="0.2">
      <c r="L2980" s="2"/>
    </row>
    <row r="2981" spans="12:12" x14ac:dyDescent="0.2">
      <c r="L2981" s="2"/>
    </row>
    <row r="2982" spans="12:12" x14ac:dyDescent="0.2">
      <c r="L2982" s="2"/>
    </row>
    <row r="2983" spans="12:12" x14ac:dyDescent="0.2">
      <c r="L2983" s="2"/>
    </row>
    <row r="2984" spans="12:12" x14ac:dyDescent="0.2">
      <c r="L2984" s="2"/>
    </row>
    <row r="2985" spans="12:12" x14ac:dyDescent="0.2">
      <c r="L2985" s="2"/>
    </row>
    <row r="2986" spans="12:12" x14ac:dyDescent="0.2">
      <c r="L2986" s="2"/>
    </row>
    <row r="2987" spans="12:12" x14ac:dyDescent="0.2">
      <c r="L2987" s="2"/>
    </row>
    <row r="2989" spans="12:12" x14ac:dyDescent="0.2">
      <c r="L2989" s="2"/>
    </row>
    <row r="2990" spans="12:12" x14ac:dyDescent="0.2">
      <c r="L2990" s="2"/>
    </row>
    <row r="2991" spans="12:12" x14ac:dyDescent="0.2">
      <c r="L2991" s="2"/>
    </row>
    <row r="2992" spans="12:12" x14ac:dyDescent="0.2">
      <c r="L2992" s="2"/>
    </row>
    <row r="2993" spans="12:12" x14ac:dyDescent="0.2">
      <c r="L2993" s="2"/>
    </row>
    <row r="2994" spans="12:12" x14ac:dyDescent="0.2">
      <c r="L2994" s="2"/>
    </row>
    <row r="2995" spans="12:12" x14ac:dyDescent="0.2">
      <c r="L2995" s="2"/>
    </row>
    <row r="2996" spans="12:12" x14ac:dyDescent="0.2">
      <c r="L2996" s="2"/>
    </row>
    <row r="2997" spans="12:12" x14ac:dyDescent="0.2">
      <c r="L2997" s="2"/>
    </row>
    <row r="2998" spans="12:12" x14ac:dyDescent="0.2">
      <c r="L2998" s="2"/>
    </row>
    <row r="2999" spans="12:12" x14ac:dyDescent="0.2">
      <c r="L2999" s="2"/>
    </row>
    <row r="3000" spans="12:12" x14ac:dyDescent="0.2">
      <c r="L3000" s="2"/>
    </row>
    <row r="3002" spans="12:12" x14ac:dyDescent="0.2">
      <c r="L3002" s="2"/>
    </row>
    <row r="3003" spans="12:12" x14ac:dyDescent="0.2">
      <c r="L3003" s="2"/>
    </row>
    <row r="3004" spans="12:12" x14ac:dyDescent="0.2">
      <c r="L3004" s="2"/>
    </row>
    <row r="3005" spans="12:12" x14ac:dyDescent="0.2">
      <c r="L3005" s="2"/>
    </row>
    <row r="3006" spans="12:12" x14ac:dyDescent="0.2">
      <c r="L3006" s="2"/>
    </row>
    <row r="3007" spans="12:12" x14ac:dyDescent="0.2">
      <c r="L3007" s="2"/>
    </row>
    <row r="3008" spans="12:12" x14ac:dyDescent="0.2">
      <c r="L3008" s="2"/>
    </row>
    <row r="3009" spans="12:12" x14ac:dyDescent="0.2">
      <c r="L3009" s="2"/>
    </row>
    <row r="3010" spans="12:12" x14ac:dyDescent="0.2">
      <c r="L3010" s="2"/>
    </row>
    <row r="3011" spans="12:12" x14ac:dyDescent="0.2">
      <c r="L3011" s="2"/>
    </row>
    <row r="3012" spans="12:12" x14ac:dyDescent="0.2">
      <c r="L3012" s="2"/>
    </row>
    <row r="3013" spans="12:12" x14ac:dyDescent="0.2">
      <c r="L3013" s="2"/>
    </row>
    <row r="3014" spans="12:12" x14ac:dyDescent="0.2">
      <c r="L3014" s="2"/>
    </row>
    <row r="3015" spans="12:12" x14ac:dyDescent="0.2">
      <c r="L3015" s="2"/>
    </row>
    <row r="3016" spans="12:12" x14ac:dyDescent="0.2">
      <c r="L3016" s="2"/>
    </row>
    <row r="3017" spans="12:12" x14ac:dyDescent="0.2">
      <c r="L3017" s="2"/>
    </row>
    <row r="3018" spans="12:12" x14ac:dyDescent="0.2">
      <c r="L3018" s="2"/>
    </row>
    <row r="3019" spans="12:12" x14ac:dyDescent="0.2">
      <c r="L3019" s="2"/>
    </row>
    <row r="3020" spans="12:12" x14ac:dyDescent="0.2">
      <c r="L3020" s="2"/>
    </row>
    <row r="3021" spans="12:12" x14ac:dyDescent="0.2">
      <c r="L3021" s="2"/>
    </row>
    <row r="3022" spans="12:12" x14ac:dyDescent="0.2">
      <c r="L3022" s="2"/>
    </row>
    <row r="3023" spans="12:12" x14ac:dyDescent="0.2">
      <c r="L3023" s="2"/>
    </row>
    <row r="3024" spans="12:12" x14ac:dyDescent="0.2">
      <c r="L3024" s="2"/>
    </row>
    <row r="3025" spans="12:12" x14ac:dyDescent="0.2">
      <c r="L3025" s="2"/>
    </row>
    <row r="3026" spans="12:12" x14ac:dyDescent="0.2">
      <c r="L3026" s="3"/>
    </row>
    <row r="3027" spans="12:12" x14ac:dyDescent="0.2">
      <c r="L3027" s="2"/>
    </row>
    <row r="3028" spans="12:12" x14ac:dyDescent="0.2">
      <c r="L3028" s="2"/>
    </row>
    <row r="3029" spans="12:12" x14ac:dyDescent="0.2">
      <c r="L3029" s="2"/>
    </row>
    <row r="3030" spans="12:12" x14ac:dyDescent="0.2">
      <c r="L3030" s="2"/>
    </row>
    <row r="3032" spans="12:12" x14ac:dyDescent="0.2">
      <c r="L3032" s="2"/>
    </row>
    <row r="3033" spans="12:12" x14ac:dyDescent="0.2">
      <c r="L3033" s="2"/>
    </row>
    <row r="3037" spans="12:12" x14ac:dyDescent="0.2">
      <c r="L3037" s="2"/>
    </row>
    <row r="3038" spans="12:12" x14ac:dyDescent="0.2">
      <c r="L3038" s="2"/>
    </row>
    <row r="3039" spans="12:12" x14ac:dyDescent="0.2">
      <c r="L3039" s="2"/>
    </row>
    <row r="3040" spans="12:12" x14ac:dyDescent="0.2">
      <c r="L3040" s="2"/>
    </row>
    <row r="3041" spans="12:12" x14ac:dyDescent="0.2">
      <c r="L3041" s="2"/>
    </row>
    <row r="3042" spans="12:12" x14ac:dyDescent="0.2">
      <c r="L3042" s="2"/>
    </row>
    <row r="3043" spans="12:12" x14ac:dyDescent="0.2">
      <c r="L3043" s="2"/>
    </row>
    <row r="3044" spans="12:12" x14ac:dyDescent="0.2">
      <c r="L3044" s="2"/>
    </row>
    <row r="3045" spans="12:12" x14ac:dyDescent="0.2">
      <c r="L3045" s="2"/>
    </row>
    <row r="3047" spans="12:12" x14ac:dyDescent="0.2">
      <c r="L3047" s="2"/>
    </row>
    <row r="3048" spans="12:12" x14ac:dyDescent="0.2">
      <c r="L3048" s="2"/>
    </row>
    <row r="3049" spans="12:12" x14ac:dyDescent="0.2">
      <c r="L3049" s="2"/>
    </row>
    <row r="3050" spans="12:12" x14ac:dyDescent="0.2">
      <c r="L3050" s="2"/>
    </row>
    <row r="3051" spans="12:12" x14ac:dyDescent="0.2">
      <c r="L3051" s="2"/>
    </row>
    <row r="3052" spans="12:12" x14ac:dyDescent="0.2">
      <c r="L3052" s="2"/>
    </row>
    <row r="3053" spans="12:12" x14ac:dyDescent="0.2">
      <c r="L3053" s="2"/>
    </row>
    <row r="3055" spans="12:12" x14ac:dyDescent="0.2">
      <c r="L3055" s="2"/>
    </row>
    <row r="3057" spans="12:12" x14ac:dyDescent="0.2">
      <c r="L3057" s="2"/>
    </row>
    <row r="3058" spans="12:12" x14ac:dyDescent="0.2">
      <c r="L3058" s="2"/>
    </row>
    <row r="3059" spans="12:12" x14ac:dyDescent="0.2">
      <c r="L3059" s="2"/>
    </row>
    <row r="3061" spans="12:12" x14ac:dyDescent="0.2">
      <c r="L3061" s="2"/>
    </row>
    <row r="3062" spans="12:12" x14ac:dyDescent="0.2">
      <c r="L3062" s="2"/>
    </row>
    <row r="3063" spans="12:12" x14ac:dyDescent="0.2">
      <c r="L3063" s="2"/>
    </row>
    <row r="3064" spans="12:12" x14ac:dyDescent="0.2">
      <c r="L3064" s="2"/>
    </row>
    <row r="3065" spans="12:12" x14ac:dyDescent="0.2">
      <c r="L3065" s="2"/>
    </row>
    <row r="3066" spans="12:12" x14ac:dyDescent="0.2">
      <c r="L3066" s="2"/>
    </row>
    <row r="3067" spans="12:12" x14ac:dyDescent="0.2">
      <c r="L3067" s="2"/>
    </row>
    <row r="3068" spans="12:12" x14ac:dyDescent="0.2">
      <c r="L3068" s="2"/>
    </row>
    <row r="3070" spans="12:12" x14ac:dyDescent="0.2">
      <c r="L3070" s="2"/>
    </row>
    <row r="3071" spans="12:12" x14ac:dyDescent="0.2">
      <c r="L3071" s="2"/>
    </row>
    <row r="3072" spans="12:12" x14ac:dyDescent="0.2">
      <c r="L3072" s="2"/>
    </row>
    <row r="3073" spans="12:12" x14ac:dyDescent="0.2">
      <c r="L3073" s="2"/>
    </row>
    <row r="3074" spans="12:12" x14ac:dyDescent="0.2">
      <c r="L3074" s="2"/>
    </row>
    <row r="3075" spans="12:12" x14ac:dyDescent="0.2">
      <c r="L3075" s="2"/>
    </row>
    <row r="3076" spans="12:12" x14ac:dyDescent="0.2">
      <c r="L3076" s="2"/>
    </row>
    <row r="3077" spans="12:12" x14ac:dyDescent="0.2">
      <c r="L3077" s="2"/>
    </row>
    <row r="3078" spans="12:12" x14ac:dyDescent="0.2">
      <c r="L3078" s="2"/>
    </row>
    <row r="3079" spans="12:12" x14ac:dyDescent="0.2">
      <c r="L3079" s="2"/>
    </row>
    <row r="3080" spans="12:12" x14ac:dyDescent="0.2">
      <c r="L3080" s="2"/>
    </row>
    <row r="3081" spans="12:12" x14ac:dyDescent="0.2">
      <c r="L3081" s="2"/>
    </row>
    <row r="3082" spans="12:12" x14ac:dyDescent="0.2">
      <c r="L3082" s="2"/>
    </row>
    <row r="3083" spans="12:12" x14ac:dyDescent="0.2">
      <c r="L3083" s="2"/>
    </row>
    <row r="3084" spans="12:12" x14ac:dyDescent="0.2">
      <c r="L3084" s="2"/>
    </row>
    <row r="3085" spans="12:12" x14ac:dyDescent="0.2">
      <c r="L3085" s="2"/>
    </row>
    <row r="3086" spans="12:12" x14ac:dyDescent="0.2">
      <c r="L3086" s="2"/>
    </row>
    <row r="3087" spans="12:12" x14ac:dyDescent="0.2">
      <c r="L3087" s="2"/>
    </row>
    <row r="3088" spans="12:12" x14ac:dyDescent="0.2">
      <c r="L3088" s="2"/>
    </row>
    <row r="3089" spans="12:12" x14ac:dyDescent="0.2">
      <c r="L3089" s="2"/>
    </row>
    <row r="3090" spans="12:12" x14ac:dyDescent="0.2">
      <c r="L3090" s="2"/>
    </row>
    <row r="3091" spans="12:12" x14ac:dyDescent="0.2">
      <c r="L3091" s="2"/>
    </row>
    <row r="3092" spans="12:12" x14ac:dyDescent="0.2">
      <c r="L3092" s="2"/>
    </row>
    <row r="3093" spans="12:12" x14ac:dyDescent="0.2">
      <c r="L3093" s="2"/>
    </row>
    <row r="3094" spans="12:12" x14ac:dyDescent="0.2">
      <c r="L3094" s="2"/>
    </row>
    <row r="3095" spans="12:12" x14ac:dyDescent="0.2">
      <c r="L3095" s="2"/>
    </row>
    <row r="3096" spans="12:12" x14ac:dyDescent="0.2">
      <c r="L3096" s="2"/>
    </row>
    <row r="3097" spans="12:12" x14ac:dyDescent="0.2">
      <c r="L3097" s="2"/>
    </row>
    <row r="3098" spans="12:12" x14ac:dyDescent="0.2">
      <c r="L3098" s="2"/>
    </row>
    <row r="3099" spans="12:12" x14ac:dyDescent="0.2">
      <c r="L3099" s="2"/>
    </row>
    <row r="3100" spans="12:12" x14ac:dyDescent="0.2">
      <c r="L3100" s="2"/>
    </row>
    <row r="3101" spans="12:12" x14ac:dyDescent="0.2">
      <c r="L3101" s="2"/>
    </row>
    <row r="3102" spans="12:12" x14ac:dyDescent="0.2">
      <c r="L3102" s="2"/>
    </row>
    <row r="3103" spans="12:12" x14ac:dyDescent="0.2">
      <c r="L3103" s="2"/>
    </row>
    <row r="3104" spans="12:12" x14ac:dyDescent="0.2">
      <c r="L3104" s="2"/>
    </row>
    <row r="3105" spans="12:12" x14ac:dyDescent="0.2">
      <c r="L3105" s="2"/>
    </row>
    <row r="3106" spans="12:12" x14ac:dyDescent="0.2">
      <c r="L3106" s="2"/>
    </row>
    <row r="3107" spans="12:12" x14ac:dyDescent="0.2">
      <c r="L3107" s="2"/>
    </row>
    <row r="3108" spans="12:12" x14ac:dyDescent="0.2">
      <c r="L3108" s="2"/>
    </row>
    <row r="3110" spans="12:12" x14ac:dyDescent="0.2">
      <c r="L3110" s="2"/>
    </row>
    <row r="3111" spans="12:12" x14ac:dyDescent="0.2">
      <c r="L3111" s="2"/>
    </row>
    <row r="3112" spans="12:12" x14ac:dyDescent="0.2">
      <c r="L3112" s="2"/>
    </row>
    <row r="3113" spans="12:12" x14ac:dyDescent="0.2">
      <c r="L3113" s="2"/>
    </row>
    <row r="3115" spans="12:12" x14ac:dyDescent="0.2">
      <c r="L3115" s="2"/>
    </row>
    <row r="3116" spans="12:12" x14ac:dyDescent="0.2">
      <c r="L3116" s="2"/>
    </row>
    <row r="3117" spans="12:12" x14ac:dyDescent="0.2">
      <c r="L3117" s="2"/>
    </row>
    <row r="3118" spans="12:12" x14ac:dyDescent="0.2">
      <c r="L3118" s="2"/>
    </row>
    <row r="3119" spans="12:12" x14ac:dyDescent="0.2">
      <c r="L3119" s="2"/>
    </row>
    <row r="3120" spans="12:12" x14ac:dyDescent="0.2">
      <c r="L3120" s="2"/>
    </row>
    <row r="3121" spans="12:12" x14ac:dyDescent="0.2">
      <c r="L3121" s="2"/>
    </row>
    <row r="3122" spans="12:12" x14ac:dyDescent="0.2">
      <c r="L3122" s="2"/>
    </row>
    <row r="3123" spans="12:12" x14ac:dyDescent="0.2">
      <c r="L3123" s="2"/>
    </row>
    <row r="3124" spans="12:12" x14ac:dyDescent="0.2">
      <c r="L3124" s="2"/>
    </row>
    <row r="3126" spans="12:12" x14ac:dyDescent="0.2">
      <c r="L3126" s="2"/>
    </row>
    <row r="3129" spans="12:12" x14ac:dyDescent="0.2">
      <c r="L3129" s="2"/>
    </row>
    <row r="3130" spans="12:12" x14ac:dyDescent="0.2">
      <c r="L3130" s="2"/>
    </row>
    <row r="3131" spans="12:12" x14ac:dyDescent="0.2">
      <c r="L3131" s="2"/>
    </row>
    <row r="3132" spans="12:12" x14ac:dyDescent="0.2">
      <c r="L3132" s="2"/>
    </row>
    <row r="3133" spans="12:12" x14ac:dyDescent="0.2">
      <c r="L3133" s="2"/>
    </row>
    <row r="3134" spans="12:12" x14ac:dyDescent="0.2">
      <c r="L3134" s="2"/>
    </row>
    <row r="3135" spans="12:12" x14ac:dyDescent="0.2">
      <c r="L3135" s="2"/>
    </row>
    <row r="3136" spans="12:12" x14ac:dyDescent="0.2">
      <c r="L3136" s="2"/>
    </row>
    <row r="3137" spans="12:12" x14ac:dyDescent="0.2">
      <c r="L3137" s="2"/>
    </row>
    <row r="3138" spans="12:12" x14ac:dyDescent="0.2">
      <c r="L3138" s="2"/>
    </row>
    <row r="3139" spans="12:12" x14ac:dyDescent="0.2">
      <c r="L3139" s="2"/>
    </row>
    <row r="3140" spans="12:12" x14ac:dyDescent="0.2">
      <c r="L3140" s="2"/>
    </row>
    <row r="3141" spans="12:12" x14ac:dyDescent="0.2">
      <c r="L3141" s="2"/>
    </row>
    <row r="3142" spans="12:12" x14ac:dyDescent="0.2">
      <c r="L3142" s="2"/>
    </row>
    <row r="3143" spans="12:12" x14ac:dyDescent="0.2">
      <c r="L3143" s="2"/>
    </row>
    <row r="3145" spans="12:12" x14ac:dyDescent="0.2">
      <c r="L3145" s="2"/>
    </row>
    <row r="3146" spans="12:12" x14ac:dyDescent="0.2">
      <c r="L3146" s="2"/>
    </row>
    <row r="3147" spans="12:12" x14ac:dyDescent="0.2">
      <c r="L3147" s="2"/>
    </row>
    <row r="3149" spans="12:12" x14ac:dyDescent="0.2">
      <c r="L3149" s="2"/>
    </row>
    <row r="3150" spans="12:12" x14ac:dyDescent="0.2">
      <c r="L3150" s="2"/>
    </row>
    <row r="3151" spans="12:12" x14ac:dyDescent="0.2">
      <c r="L3151" s="2"/>
    </row>
    <row r="3152" spans="12:12" x14ac:dyDescent="0.2">
      <c r="L3152" s="2"/>
    </row>
    <row r="3153" spans="12:12" x14ac:dyDescent="0.2">
      <c r="L3153" s="2"/>
    </row>
    <row r="3154" spans="12:12" x14ac:dyDescent="0.2">
      <c r="L3154" s="2"/>
    </row>
    <row r="3155" spans="12:12" x14ac:dyDescent="0.2">
      <c r="L3155" s="2"/>
    </row>
    <row r="3156" spans="12:12" x14ac:dyDescent="0.2">
      <c r="L3156" s="2"/>
    </row>
    <row r="3157" spans="12:12" x14ac:dyDescent="0.2">
      <c r="L3157" s="2"/>
    </row>
    <row r="3158" spans="12:12" x14ac:dyDescent="0.2">
      <c r="L3158" s="2"/>
    </row>
    <row r="3159" spans="12:12" x14ac:dyDescent="0.2">
      <c r="L3159" s="2"/>
    </row>
    <row r="3160" spans="12:12" x14ac:dyDescent="0.2">
      <c r="L3160" s="2"/>
    </row>
    <row r="3161" spans="12:12" x14ac:dyDescent="0.2">
      <c r="L3161" s="2"/>
    </row>
    <row r="3162" spans="12:12" x14ac:dyDescent="0.2">
      <c r="L3162" s="2"/>
    </row>
    <row r="3163" spans="12:12" x14ac:dyDescent="0.2">
      <c r="L3163" s="2"/>
    </row>
    <row r="3164" spans="12:12" x14ac:dyDescent="0.2">
      <c r="L3164" s="2"/>
    </row>
    <row r="3165" spans="12:12" x14ac:dyDescent="0.2">
      <c r="L3165" s="2"/>
    </row>
    <row r="3166" spans="12:12" x14ac:dyDescent="0.2">
      <c r="L3166" s="2"/>
    </row>
    <row r="3167" spans="12:12" x14ac:dyDescent="0.2">
      <c r="L3167" s="2"/>
    </row>
    <row r="3168" spans="12:12" x14ac:dyDescent="0.2">
      <c r="L3168" s="2"/>
    </row>
    <row r="3169" spans="12:12" x14ac:dyDescent="0.2">
      <c r="L3169" s="2"/>
    </row>
    <row r="3170" spans="12:12" x14ac:dyDescent="0.2">
      <c r="L3170" s="2"/>
    </row>
    <row r="3171" spans="12:12" x14ac:dyDescent="0.2">
      <c r="L3171" s="2"/>
    </row>
    <row r="3172" spans="12:12" x14ac:dyDescent="0.2">
      <c r="L3172" s="2"/>
    </row>
    <row r="3173" spans="12:12" x14ac:dyDescent="0.2">
      <c r="L3173" s="2"/>
    </row>
    <row r="3174" spans="12:12" x14ac:dyDescent="0.2">
      <c r="L3174" s="2"/>
    </row>
    <row r="3175" spans="12:12" x14ac:dyDescent="0.2">
      <c r="L3175" s="2"/>
    </row>
    <row r="3176" spans="12:12" x14ac:dyDescent="0.2">
      <c r="L3176" s="2"/>
    </row>
    <row r="3177" spans="12:12" x14ac:dyDescent="0.2">
      <c r="L3177" s="2"/>
    </row>
    <row r="3178" spans="12:12" x14ac:dyDescent="0.2">
      <c r="L3178" s="2"/>
    </row>
    <row r="3179" spans="12:12" x14ac:dyDescent="0.2">
      <c r="L3179" s="2"/>
    </row>
    <row r="3180" spans="12:12" x14ac:dyDescent="0.2">
      <c r="L3180" s="2"/>
    </row>
    <row r="3181" spans="12:12" x14ac:dyDescent="0.2">
      <c r="L3181" s="2"/>
    </row>
    <row r="3182" spans="12:12" x14ac:dyDescent="0.2">
      <c r="L3182" s="2"/>
    </row>
    <row r="3183" spans="12:12" x14ac:dyDescent="0.2">
      <c r="L3183" s="2"/>
    </row>
    <row r="3184" spans="12:12" x14ac:dyDescent="0.2">
      <c r="L3184" s="2"/>
    </row>
    <row r="3185" spans="12:12" x14ac:dyDescent="0.2">
      <c r="L3185" s="2"/>
    </row>
    <row r="3186" spans="12:12" x14ac:dyDescent="0.2">
      <c r="L3186" s="2"/>
    </row>
    <row r="3187" spans="12:12" x14ac:dyDescent="0.2">
      <c r="L3187" s="2"/>
    </row>
    <row r="3188" spans="12:12" x14ac:dyDescent="0.2">
      <c r="L3188" s="2"/>
    </row>
    <row r="3189" spans="12:12" x14ac:dyDescent="0.2">
      <c r="L3189" s="2"/>
    </row>
    <row r="3190" spans="12:12" x14ac:dyDescent="0.2">
      <c r="L3190" s="2"/>
    </row>
    <row r="3191" spans="12:12" x14ac:dyDescent="0.2">
      <c r="L3191" s="2"/>
    </row>
    <row r="3192" spans="12:12" x14ac:dyDescent="0.2">
      <c r="L3192" s="2"/>
    </row>
    <row r="3193" spans="12:12" x14ac:dyDescent="0.2">
      <c r="L3193" s="2"/>
    </row>
    <row r="3194" spans="12:12" x14ac:dyDescent="0.2">
      <c r="L3194" s="2"/>
    </row>
    <row r="3196" spans="12:12" x14ac:dyDescent="0.2">
      <c r="L3196" s="2"/>
    </row>
    <row r="3197" spans="12:12" x14ac:dyDescent="0.2">
      <c r="L3197" s="2"/>
    </row>
    <row r="3199" spans="12:12" x14ac:dyDescent="0.2">
      <c r="L3199" s="2"/>
    </row>
    <row r="3202" spans="12:12" x14ac:dyDescent="0.2">
      <c r="L3202" s="2"/>
    </row>
    <row r="3203" spans="12:12" x14ac:dyDescent="0.2">
      <c r="L3203" s="2"/>
    </row>
    <row r="3206" spans="12:12" x14ac:dyDescent="0.2">
      <c r="L3206" s="2"/>
    </row>
    <row r="3207" spans="12:12" x14ac:dyDescent="0.2">
      <c r="L3207" s="2"/>
    </row>
    <row r="3208" spans="12:12" x14ac:dyDescent="0.2">
      <c r="L3208" s="2"/>
    </row>
    <row r="3209" spans="12:12" x14ac:dyDescent="0.2">
      <c r="L3209" s="2"/>
    </row>
    <row r="3210" spans="12:12" x14ac:dyDescent="0.2">
      <c r="L3210" s="2"/>
    </row>
    <row r="3211" spans="12:12" x14ac:dyDescent="0.2">
      <c r="L3211" s="2"/>
    </row>
    <row r="3212" spans="12:12" x14ac:dyDescent="0.2">
      <c r="L3212" s="2"/>
    </row>
    <row r="3213" spans="12:12" x14ac:dyDescent="0.2">
      <c r="L3213" s="2"/>
    </row>
    <row r="3214" spans="12:12" x14ac:dyDescent="0.2">
      <c r="L3214" s="2"/>
    </row>
    <row r="3215" spans="12:12" x14ac:dyDescent="0.2">
      <c r="L3215" s="2"/>
    </row>
    <row r="3216" spans="12:12" x14ac:dyDescent="0.2">
      <c r="L3216" s="2"/>
    </row>
    <row r="3217" spans="12:12" x14ac:dyDescent="0.2">
      <c r="L3217" s="2"/>
    </row>
    <row r="3218" spans="12:12" x14ac:dyDescent="0.2">
      <c r="L3218" s="2"/>
    </row>
    <row r="3219" spans="12:12" x14ac:dyDescent="0.2">
      <c r="L3219" s="2"/>
    </row>
    <row r="3220" spans="12:12" x14ac:dyDescent="0.2">
      <c r="L3220" s="2"/>
    </row>
    <row r="3221" spans="12:12" x14ac:dyDescent="0.2">
      <c r="L3221" s="2"/>
    </row>
    <row r="3222" spans="12:12" x14ac:dyDescent="0.2">
      <c r="L3222" s="2"/>
    </row>
    <row r="3223" spans="12:12" x14ac:dyDescent="0.2">
      <c r="L3223" s="2"/>
    </row>
    <row r="3224" spans="12:12" x14ac:dyDescent="0.2">
      <c r="L3224" s="2"/>
    </row>
    <row r="3225" spans="12:12" x14ac:dyDescent="0.2">
      <c r="L3225" s="2"/>
    </row>
    <row r="3226" spans="12:12" x14ac:dyDescent="0.2">
      <c r="L3226" s="2"/>
    </row>
    <row r="3227" spans="12:12" x14ac:dyDescent="0.2">
      <c r="L3227" s="2"/>
    </row>
    <row r="3228" spans="12:12" x14ac:dyDescent="0.2">
      <c r="L3228" s="2"/>
    </row>
    <row r="3229" spans="12:12" x14ac:dyDescent="0.2">
      <c r="L3229" s="2"/>
    </row>
    <row r="3232" spans="12:12" x14ac:dyDescent="0.2">
      <c r="L3232" s="2"/>
    </row>
    <row r="3233" spans="12:12" x14ac:dyDescent="0.2">
      <c r="L3233" s="2"/>
    </row>
    <row r="3234" spans="12:12" x14ac:dyDescent="0.2">
      <c r="L3234" s="2"/>
    </row>
    <row r="3235" spans="12:12" x14ac:dyDescent="0.2">
      <c r="L3235" s="2"/>
    </row>
    <row r="3236" spans="12:12" x14ac:dyDescent="0.2">
      <c r="L3236" s="2"/>
    </row>
    <row r="3237" spans="12:12" x14ac:dyDescent="0.2">
      <c r="L3237" s="2"/>
    </row>
    <row r="3238" spans="12:12" x14ac:dyDescent="0.2">
      <c r="L3238" s="2"/>
    </row>
    <row r="3239" spans="12:12" x14ac:dyDescent="0.2">
      <c r="L3239" s="2"/>
    </row>
    <row r="3240" spans="12:12" x14ac:dyDescent="0.2">
      <c r="L3240" s="2"/>
    </row>
    <row r="3241" spans="12:12" x14ac:dyDescent="0.2">
      <c r="L3241" s="2"/>
    </row>
    <row r="3242" spans="12:12" x14ac:dyDescent="0.2">
      <c r="L3242" s="2"/>
    </row>
    <row r="3243" spans="12:12" x14ac:dyDescent="0.2">
      <c r="L3243" s="2"/>
    </row>
    <row r="3244" spans="12:12" x14ac:dyDescent="0.2">
      <c r="L3244" s="2"/>
    </row>
    <row r="3245" spans="12:12" x14ac:dyDescent="0.2">
      <c r="L3245" s="2"/>
    </row>
    <row r="3246" spans="12:12" x14ac:dyDescent="0.2">
      <c r="L3246" s="2"/>
    </row>
    <row r="3247" spans="12:12" x14ac:dyDescent="0.2">
      <c r="L3247" s="2"/>
    </row>
    <row r="3248" spans="12:12" x14ac:dyDescent="0.2">
      <c r="L3248" s="2"/>
    </row>
    <row r="3249" spans="12:12" x14ac:dyDescent="0.2">
      <c r="L3249" s="2"/>
    </row>
    <row r="3254" spans="12:12" x14ac:dyDescent="0.2">
      <c r="L3254" s="2"/>
    </row>
    <row r="3255" spans="12:12" x14ac:dyDescent="0.2">
      <c r="L3255" s="2"/>
    </row>
    <row r="3256" spans="12:12" x14ac:dyDescent="0.2">
      <c r="L3256" s="2"/>
    </row>
    <row r="3259" spans="12:12" x14ac:dyDescent="0.2">
      <c r="L3259" s="2"/>
    </row>
    <row r="3260" spans="12:12" x14ac:dyDescent="0.2">
      <c r="L3260" s="2"/>
    </row>
    <row r="3261" spans="12:12" x14ac:dyDescent="0.2">
      <c r="L3261" s="2"/>
    </row>
    <row r="3262" spans="12:12" x14ac:dyDescent="0.2">
      <c r="L3262" s="2"/>
    </row>
    <row r="3264" spans="12:12" x14ac:dyDescent="0.2">
      <c r="L3264" s="2"/>
    </row>
    <row r="3265" spans="12:12" x14ac:dyDescent="0.2">
      <c r="L3265" s="2"/>
    </row>
    <row r="3266" spans="12:12" x14ac:dyDescent="0.2">
      <c r="L3266" s="2"/>
    </row>
    <row r="3267" spans="12:12" x14ac:dyDescent="0.2">
      <c r="L3267" s="2"/>
    </row>
    <row r="3268" spans="12:12" x14ac:dyDescent="0.2">
      <c r="L3268" s="2"/>
    </row>
    <row r="3269" spans="12:12" x14ac:dyDescent="0.2">
      <c r="L3269" s="2"/>
    </row>
    <row r="3270" spans="12:12" x14ac:dyDescent="0.2">
      <c r="L3270" s="2"/>
    </row>
    <row r="3271" spans="12:12" x14ac:dyDescent="0.2">
      <c r="L3271" s="2"/>
    </row>
    <row r="3273" spans="12:12" x14ac:dyDescent="0.2">
      <c r="L3273" s="2"/>
    </row>
    <row r="3274" spans="12:12" x14ac:dyDescent="0.2">
      <c r="L3274" s="2"/>
    </row>
    <row r="3275" spans="12:12" x14ac:dyDescent="0.2">
      <c r="L3275" s="2"/>
    </row>
    <row r="3276" spans="12:12" x14ac:dyDescent="0.2">
      <c r="L3276" s="2"/>
    </row>
    <row r="3277" spans="12:12" x14ac:dyDescent="0.2">
      <c r="L3277" s="2"/>
    </row>
    <row r="3278" spans="12:12" x14ac:dyDescent="0.2">
      <c r="L3278" s="2"/>
    </row>
    <row r="3279" spans="12:12" x14ac:dyDescent="0.2">
      <c r="L3279" s="2"/>
    </row>
    <row r="3280" spans="12:12" x14ac:dyDescent="0.2">
      <c r="L3280" s="2"/>
    </row>
    <row r="3281" spans="12:12" x14ac:dyDescent="0.2">
      <c r="L3281" s="2"/>
    </row>
    <row r="3282" spans="12:12" x14ac:dyDescent="0.2">
      <c r="L3282" s="2"/>
    </row>
    <row r="3283" spans="12:12" x14ac:dyDescent="0.2">
      <c r="L3283" s="2"/>
    </row>
    <row r="3284" spans="12:12" x14ac:dyDescent="0.2">
      <c r="L3284" s="2"/>
    </row>
    <row r="3285" spans="12:12" x14ac:dyDescent="0.2">
      <c r="L3285" s="2"/>
    </row>
    <row r="3286" spans="12:12" x14ac:dyDescent="0.2">
      <c r="L3286" s="2"/>
    </row>
    <row r="3287" spans="12:12" x14ac:dyDescent="0.2">
      <c r="L3287" s="2"/>
    </row>
    <row r="3288" spans="12:12" x14ac:dyDescent="0.2">
      <c r="L3288" s="2"/>
    </row>
    <row r="3289" spans="12:12" x14ac:dyDescent="0.2">
      <c r="L3289" s="2"/>
    </row>
    <row r="3290" spans="12:12" x14ac:dyDescent="0.2">
      <c r="L3290" s="2"/>
    </row>
    <row r="3293" spans="12:12" x14ac:dyDescent="0.2">
      <c r="L3293" s="2"/>
    </row>
    <row r="3294" spans="12:12" x14ac:dyDescent="0.2">
      <c r="L3294" s="2"/>
    </row>
    <row r="3295" spans="12:12" x14ac:dyDescent="0.2">
      <c r="L3295" s="2"/>
    </row>
    <row r="3296" spans="12:12" x14ac:dyDescent="0.2">
      <c r="L3296" s="2"/>
    </row>
    <row r="3297" spans="12:12" x14ac:dyDescent="0.2">
      <c r="L3297" s="2"/>
    </row>
    <row r="3298" spans="12:12" x14ac:dyDescent="0.2">
      <c r="L3298" s="2"/>
    </row>
    <row r="3299" spans="12:12" x14ac:dyDescent="0.2">
      <c r="L3299" s="2"/>
    </row>
    <row r="3300" spans="12:12" x14ac:dyDescent="0.2">
      <c r="L3300" s="2"/>
    </row>
    <row r="3301" spans="12:12" x14ac:dyDescent="0.2">
      <c r="L3301" s="2"/>
    </row>
    <row r="3303" spans="12:12" x14ac:dyDescent="0.2">
      <c r="L3303" s="2"/>
    </row>
    <row r="3304" spans="12:12" x14ac:dyDescent="0.2">
      <c r="L3304" s="2"/>
    </row>
    <row r="3305" spans="12:12" x14ac:dyDescent="0.2">
      <c r="L3305" s="2"/>
    </row>
    <row r="3306" spans="12:12" x14ac:dyDescent="0.2">
      <c r="L3306" s="2"/>
    </row>
    <row r="3309" spans="12:12" x14ac:dyDescent="0.2">
      <c r="L3309" s="2"/>
    </row>
    <row r="3310" spans="12:12" x14ac:dyDescent="0.2">
      <c r="L3310" s="2"/>
    </row>
    <row r="3311" spans="12:12" x14ac:dyDescent="0.2">
      <c r="L3311" s="2"/>
    </row>
    <row r="3314" spans="12:12" x14ac:dyDescent="0.2">
      <c r="L3314" s="2"/>
    </row>
    <row r="3315" spans="12:12" x14ac:dyDescent="0.2">
      <c r="L3315" s="2"/>
    </row>
    <row r="3316" spans="12:12" x14ac:dyDescent="0.2">
      <c r="L3316" s="2"/>
    </row>
    <row r="3317" spans="12:12" x14ac:dyDescent="0.2">
      <c r="L3317" s="2"/>
    </row>
    <row r="3320" spans="12:12" x14ac:dyDescent="0.2">
      <c r="L3320" s="2"/>
    </row>
    <row r="3321" spans="12:12" x14ac:dyDescent="0.2">
      <c r="L3321" s="2"/>
    </row>
    <row r="3322" spans="12:12" x14ac:dyDescent="0.2">
      <c r="L3322" s="2"/>
    </row>
    <row r="3323" spans="12:12" x14ac:dyDescent="0.2">
      <c r="L3323" s="2"/>
    </row>
    <row r="3324" spans="12:12" x14ac:dyDescent="0.2">
      <c r="L3324" s="2"/>
    </row>
    <row r="3325" spans="12:12" x14ac:dyDescent="0.2">
      <c r="L3325" s="2"/>
    </row>
    <row r="3326" spans="12:12" x14ac:dyDescent="0.2">
      <c r="L3326" s="2"/>
    </row>
    <row r="3327" spans="12:12" x14ac:dyDescent="0.2">
      <c r="L3327" s="2"/>
    </row>
    <row r="3328" spans="12:12" x14ac:dyDescent="0.2">
      <c r="L3328" s="2"/>
    </row>
    <row r="3329" spans="12:12" x14ac:dyDescent="0.2">
      <c r="L3329" s="2"/>
    </row>
    <row r="3331" spans="12:12" x14ac:dyDescent="0.2">
      <c r="L3331" s="2"/>
    </row>
    <row r="3333" spans="12:12" x14ac:dyDescent="0.2">
      <c r="L3333" s="2"/>
    </row>
    <row r="3334" spans="12:12" x14ac:dyDescent="0.2">
      <c r="L3334" s="2"/>
    </row>
    <row r="3335" spans="12:12" x14ac:dyDescent="0.2">
      <c r="L3335" s="2"/>
    </row>
    <row r="3557" ht="11.25" customHeight="1" x14ac:dyDescent="0.2"/>
  </sheetData>
  <mergeCells count="10">
    <mergeCell ref="M1738:O1738"/>
    <mergeCell ref="A1:I1"/>
    <mergeCell ref="A2:I2"/>
    <mergeCell ref="A6:I6"/>
    <mergeCell ref="A8:J8"/>
    <mergeCell ref="A7:J7"/>
    <mergeCell ref="A9:J9"/>
    <mergeCell ref="A10:J10"/>
    <mergeCell ref="A11:J11"/>
    <mergeCell ref="A12:J12"/>
  </mergeCells>
  <pageMargins left="0.43307086614173229" right="0.43307086614173229" top="0.74803149606299213" bottom="0.74803149606299213" header="0.31496062992125984" footer="0.31496062992125984"/>
  <pageSetup paperSize="5" scale="95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Fondo Operativo</vt:lpstr>
      <vt:lpstr>'Fondo Operativo'!Área_de_impresión</vt:lpstr>
      <vt:lpstr>'Fondo Operativo'!Títulos_a_imprimir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1</dc:creator>
  <cp:lastModifiedBy>CONTABILIDAD 1</cp:lastModifiedBy>
  <dcterms:created xsi:type="dcterms:W3CDTF">2026-04-09T20:36:10Z</dcterms:created>
  <dcterms:modified xsi:type="dcterms:W3CDTF">2026-04-09T20:37:23Z</dcterms:modified>
</cp:coreProperties>
</file>